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386" windowWidth="7380" windowHeight="9000" tabRatio="473" activeTab="4"/>
  </bookViews>
  <sheets>
    <sheet name="READ ME" sheetId="1" r:id="rId1"/>
    <sheet name="Field Sheet" sheetId="2" r:id="rId2"/>
    <sheet name="ENTRY " sheetId="3" r:id="rId3"/>
    <sheet name="Boat Survey" sheetId="4" r:id="rId4"/>
    <sheet name="Graphs" sheetId="5" r:id="rId5"/>
    <sheet name="FQI" sheetId="6" r:id="rId6"/>
    <sheet name="STATS" sheetId="7" r:id="rId7"/>
  </sheets>
  <definedNames>
    <definedName name="_xlnm.Print_Area" localSheetId="3">'Boat Survey'!$A$1:$C$10</definedName>
    <definedName name="_xlnm.Print_Area" localSheetId="2">'ENTRY '!$A$1:$Y$24</definedName>
    <definedName name="_xlnm.Print_Area" localSheetId="6">'STATS'!$A$1:$K$28</definedName>
    <definedName name="_xlnm.Print_Titles" localSheetId="1">'Field Sheet'!$1:$3</definedName>
  </definedNames>
  <calcPr fullCalcOnLoad="1"/>
</workbook>
</file>

<file path=xl/comments3.xml><?xml version="1.0" encoding="utf-8"?>
<comments xmlns="http://schemas.openxmlformats.org/spreadsheetml/2006/main">
  <authors>
    <author>knight</author>
  </authors>
  <commentList>
    <comment ref="O2" authorId="0">
      <text>
        <r>
          <rPr>
            <b/>
            <sz val="8"/>
            <rFont val="Tahoma"/>
            <family val="0"/>
          </rPr>
          <t>knight:</t>
        </r>
        <r>
          <rPr>
            <sz val="8"/>
            <rFont val="Tahoma"/>
            <family val="0"/>
          </rPr>
          <t xml:space="preserve">
Enter comments: See Toolbar for  Insert/Comment</t>
        </r>
      </text>
    </comment>
  </commentList>
</comments>
</file>

<file path=xl/sharedStrings.xml><?xml version="1.0" encoding="utf-8"?>
<sst xmlns="http://schemas.openxmlformats.org/spreadsheetml/2006/main" count="792" uniqueCount="642">
  <si>
    <t>Phalaris arundinacea,Reed canary grass</t>
  </si>
  <si>
    <t>Potamogeton amplifolius,Large-leaf pondweed</t>
  </si>
  <si>
    <t>Potamogeton pusillus,Small pondweed</t>
  </si>
  <si>
    <t>sampling point</t>
  </si>
  <si>
    <t>Relative Frequency (%)</t>
  </si>
  <si>
    <t>Relative Frequency (squared)</t>
  </si>
  <si>
    <t>Simpson Diversity Index</t>
  </si>
  <si>
    <t>comments</t>
  </si>
  <si>
    <t>sp1</t>
  </si>
  <si>
    <t>sp2</t>
  </si>
  <si>
    <t>sp3</t>
  </si>
  <si>
    <t>sp4</t>
  </si>
  <si>
    <t>sp5</t>
  </si>
  <si>
    <t>sp6</t>
  </si>
  <si>
    <t>sp7</t>
  </si>
  <si>
    <t>sp8</t>
  </si>
  <si>
    <t>sp9</t>
  </si>
  <si>
    <t>sp10</t>
  </si>
  <si>
    <t>Lake:</t>
  </si>
  <si>
    <t>The statistics:</t>
  </si>
  <si>
    <t>1. Frequency of Occurrence is sensitive to whether all sampled sites are included.</t>
  </si>
  <si>
    <t>2. Relative Frequency is not sensitive to whether all sampled sites, including non-vegetated sites, are included.</t>
  </si>
  <si>
    <t>Instructions:</t>
  </si>
  <si>
    <t>Date:</t>
  </si>
  <si>
    <t>Dominant sediment type (M=muck, S=Sand, R=Rock)</t>
  </si>
  <si>
    <t>Depth (ft)</t>
  </si>
  <si>
    <t>Total vegetation</t>
  </si>
  <si>
    <t>Total number of sites with vegetation</t>
  </si>
  <si>
    <t>The worksheets:</t>
  </si>
  <si>
    <t>Frequency of occurrence within vegetated areas (%)</t>
  </si>
  <si>
    <t>Total number of sites shallower than maximum depth of plants</t>
  </si>
  <si>
    <t>STATS</t>
  </si>
  <si>
    <t>Entry</t>
  </si>
  <si>
    <t>Boat Survey</t>
  </si>
  <si>
    <t>READ ME</t>
  </si>
  <si>
    <t>Sampled holding rake pole (P) or rake rope (R)?</t>
  </si>
  <si>
    <t>Depth with some plants (NO ENTRY!)</t>
  </si>
  <si>
    <t xml:space="preserve">Total number of  points sampled </t>
  </si>
  <si>
    <t>Depths within vegetated range(NO ENTRY!)</t>
  </si>
  <si>
    <t>Frequency of occurrence at sites shallower than maximum depth of plants</t>
  </si>
  <si>
    <t>Total Number Species at Site (NO ENTRY!)</t>
  </si>
  <si>
    <t>Number of sites where species found</t>
  </si>
  <si>
    <t xml:space="preserve">Maximum depth of plants (ft) </t>
  </si>
  <si>
    <t>less than or equal to the maximum depth where plants were found.</t>
  </si>
  <si>
    <t>vegetated area divided by the total number of vegetated sites.</t>
  </si>
  <si>
    <t>divided by the total number of sites shallower than maximum depth of plants</t>
  </si>
  <si>
    <t>Please note:</t>
  </si>
  <si>
    <r>
      <t xml:space="preserve">3.  We use rake fullness only for the invasive species, </t>
    </r>
    <r>
      <rPr>
        <i/>
        <sz val="10"/>
        <rFont val="Arial"/>
        <family val="2"/>
      </rPr>
      <t xml:space="preserve">Myriophyllum spicatum </t>
    </r>
    <r>
      <rPr>
        <sz val="10"/>
        <rFont val="Arial"/>
        <family val="2"/>
      </rPr>
      <t xml:space="preserve">(Eurasian water-milfoil) </t>
    </r>
  </si>
  <si>
    <t xml:space="preserve"> "ENTRY" sheet is the Excel file onto which the field worker transfers the field data. </t>
  </si>
  <si>
    <r>
      <t xml:space="preserve">and </t>
    </r>
    <r>
      <rPr>
        <i/>
        <sz val="10"/>
        <rFont val="Arial"/>
        <family val="2"/>
      </rPr>
      <t>Potamogeton crispus</t>
    </r>
    <r>
      <rPr>
        <sz val="10"/>
        <rFont val="Arial"/>
        <family val="2"/>
      </rPr>
      <t xml:space="preserve"> (Curly-leaf pondweed).</t>
    </r>
  </si>
  <si>
    <r>
      <t>Brasenia schreberi</t>
    </r>
    <r>
      <rPr>
        <sz val="10"/>
        <rFont val="Arial"/>
        <family val="0"/>
      </rPr>
      <t>,Watershield</t>
    </r>
  </si>
  <si>
    <r>
      <t>Carex comosa</t>
    </r>
    <r>
      <rPr>
        <sz val="10"/>
        <rFont val="Arial"/>
        <family val="0"/>
      </rPr>
      <t>,bottle brush sedge</t>
    </r>
  </si>
  <si>
    <r>
      <t>Ceratophyllum demersum</t>
    </r>
    <r>
      <rPr>
        <sz val="10"/>
        <rFont val="Arial"/>
        <family val="0"/>
      </rPr>
      <t>,Coontail</t>
    </r>
  </si>
  <si>
    <r>
      <t>Chara</t>
    </r>
    <r>
      <rPr>
        <sz val="10"/>
        <rFont val="Arial"/>
        <family val="0"/>
      </rPr>
      <t xml:space="preserve"> ,Muskgrasses</t>
    </r>
  </si>
  <si>
    <r>
      <t>Decodon verticillatus</t>
    </r>
    <r>
      <rPr>
        <sz val="10"/>
        <rFont val="Arial"/>
        <family val="0"/>
      </rPr>
      <t>,Swamp loosestrife</t>
    </r>
  </si>
  <si>
    <r>
      <t>Dulichium arundinaceum</t>
    </r>
    <r>
      <rPr>
        <sz val="10"/>
        <rFont val="Arial"/>
        <family val="0"/>
      </rPr>
      <t>,3-way sedge</t>
    </r>
  </si>
  <si>
    <r>
      <t>Elatine minima</t>
    </r>
    <r>
      <rPr>
        <sz val="10"/>
        <rFont val="Arial"/>
        <family val="0"/>
      </rPr>
      <t>,Waterwort</t>
    </r>
  </si>
  <si>
    <r>
      <t>Eleocharis acicularis</t>
    </r>
    <r>
      <rPr>
        <sz val="10"/>
        <rFont val="Arial"/>
        <family val="0"/>
      </rPr>
      <t>,needle spikerush</t>
    </r>
  </si>
  <si>
    <r>
      <t>Eleocharis robbinsii</t>
    </r>
    <r>
      <rPr>
        <sz val="10"/>
        <rFont val="Arial"/>
        <family val="0"/>
      </rPr>
      <t>,Robbins spikerush</t>
    </r>
  </si>
  <si>
    <r>
      <t>Elodea canadensis</t>
    </r>
    <r>
      <rPr>
        <sz val="10"/>
        <rFont val="Arial"/>
        <family val="0"/>
      </rPr>
      <t>,Common waterweed</t>
    </r>
  </si>
  <si>
    <r>
      <t>Elodea nuttallii</t>
    </r>
    <r>
      <rPr>
        <sz val="10"/>
        <rFont val="Arial"/>
        <family val="0"/>
      </rPr>
      <t>,Slender waterweed</t>
    </r>
  </si>
  <si>
    <r>
      <t>Eriocaulon aquaticum</t>
    </r>
    <r>
      <rPr>
        <sz val="10"/>
        <rFont val="Arial"/>
        <family val="0"/>
      </rPr>
      <t>,Pipewort</t>
    </r>
  </si>
  <si>
    <r>
      <t>Equisetum fluviatile</t>
    </r>
    <r>
      <rPr>
        <sz val="10"/>
        <rFont val="Arial"/>
        <family val="0"/>
      </rPr>
      <t>,water horsetail</t>
    </r>
  </si>
  <si>
    <r>
      <t>Gratiola aurea</t>
    </r>
    <r>
      <rPr>
        <sz val="10"/>
        <rFont val="Arial"/>
        <family val="0"/>
      </rPr>
      <t>,Dwarf hyssop</t>
    </r>
  </si>
  <si>
    <r>
      <t>Heteranthera dubia</t>
    </r>
    <r>
      <rPr>
        <sz val="10"/>
        <rFont val="Arial"/>
        <family val="0"/>
      </rPr>
      <t>,Water star-grass</t>
    </r>
  </si>
  <si>
    <r>
      <t>Juncus paleocarpus</t>
    </r>
    <r>
      <rPr>
        <sz val="10"/>
        <rFont val="Arial"/>
        <family val="0"/>
      </rPr>
      <t xml:space="preserve"> f. submersus,Brown-fruited rush</t>
    </r>
  </si>
  <si>
    <r>
      <t>Lemna minor</t>
    </r>
    <r>
      <rPr>
        <sz val="10"/>
        <rFont val="Arial"/>
        <family val="0"/>
      </rPr>
      <t>,Small duckweed</t>
    </r>
  </si>
  <si>
    <r>
      <t>Lemna trisulca</t>
    </r>
    <r>
      <rPr>
        <sz val="10"/>
        <rFont val="Arial"/>
        <family val="0"/>
      </rPr>
      <t>,Forked duckweed</t>
    </r>
  </si>
  <si>
    <r>
      <t>Littorella americana</t>
    </r>
    <r>
      <rPr>
        <sz val="10"/>
        <rFont val="Arial"/>
        <family val="0"/>
      </rPr>
      <t>,Littorella</t>
    </r>
  </si>
  <si>
    <r>
      <t>Lobelia dortmanna</t>
    </r>
    <r>
      <rPr>
        <sz val="10"/>
        <rFont val="Arial"/>
        <family val="0"/>
      </rPr>
      <t>,Water lobelia</t>
    </r>
  </si>
  <si>
    <r>
      <t>Lythrum salicaria</t>
    </r>
    <r>
      <rPr>
        <sz val="10"/>
        <rFont val="Arial"/>
        <family val="0"/>
      </rPr>
      <t>,Purple loosestrife</t>
    </r>
  </si>
  <si>
    <r>
      <t>Megalodonta beckii</t>
    </r>
    <r>
      <rPr>
        <sz val="10"/>
        <rFont val="Arial"/>
        <family val="0"/>
      </rPr>
      <t>,Water marigold</t>
    </r>
  </si>
  <si>
    <r>
      <t>Myriophyllum alterniflorum</t>
    </r>
    <r>
      <rPr>
        <sz val="10"/>
        <rFont val="Arial"/>
        <family val="0"/>
      </rPr>
      <t>,Alternate-leaved water milfoil</t>
    </r>
  </si>
  <si>
    <r>
      <t>Myriophyllum farwellii</t>
    </r>
    <r>
      <rPr>
        <sz val="10"/>
        <rFont val="Arial"/>
        <family val="0"/>
      </rPr>
      <t>,Farwell's water milfoil</t>
    </r>
  </si>
  <si>
    <r>
      <t>Myriophyllum heterophyllum</t>
    </r>
    <r>
      <rPr>
        <sz val="10"/>
        <rFont val="Arial"/>
        <family val="0"/>
      </rPr>
      <t>,Various-leaved water milfoil</t>
    </r>
  </si>
  <si>
    <r>
      <t>Myriophyllum spicatum</t>
    </r>
    <r>
      <rPr>
        <sz val="10"/>
        <rFont val="Arial"/>
        <family val="0"/>
      </rPr>
      <t>,Eurasian water milfoil</t>
    </r>
  </si>
  <si>
    <r>
      <t>Myriophyllum tenellum</t>
    </r>
    <r>
      <rPr>
        <sz val="10"/>
        <rFont val="Arial"/>
        <family val="0"/>
      </rPr>
      <t>,Dwarf water milfoil</t>
    </r>
  </si>
  <si>
    <r>
      <t>Myriophyllum verticillatum</t>
    </r>
    <r>
      <rPr>
        <sz val="10"/>
        <rFont val="Arial"/>
        <family val="0"/>
      </rPr>
      <t>,Whorled water milfoil</t>
    </r>
  </si>
  <si>
    <r>
      <t>Najas flexilis</t>
    </r>
    <r>
      <rPr>
        <sz val="10"/>
        <rFont val="Arial"/>
        <family val="0"/>
      </rPr>
      <t>,Bushy pondweed</t>
    </r>
  </si>
  <si>
    <r>
      <t>Najas marina</t>
    </r>
    <r>
      <rPr>
        <sz val="10"/>
        <rFont val="Arial"/>
        <family val="0"/>
      </rPr>
      <t>,Spiny naiad</t>
    </r>
  </si>
  <si>
    <r>
      <t>Nitella</t>
    </r>
    <r>
      <rPr>
        <sz val="10"/>
        <rFont val="Arial"/>
        <family val="0"/>
      </rPr>
      <t xml:space="preserve"> sp.,Nitella</t>
    </r>
  </si>
  <si>
    <r>
      <t>Nuphar advena</t>
    </r>
    <r>
      <rPr>
        <sz val="10"/>
        <rFont val="Arial"/>
        <family val="0"/>
      </rPr>
      <t>,Yellow pond lily</t>
    </r>
  </si>
  <si>
    <r>
      <t>Nuphar variegata</t>
    </r>
    <r>
      <rPr>
        <sz val="10"/>
        <rFont val="Arial"/>
        <family val="0"/>
      </rPr>
      <t>,Spatterdock</t>
    </r>
  </si>
  <si>
    <r>
      <t>Nymphaea odorata</t>
    </r>
    <r>
      <rPr>
        <sz val="10"/>
        <rFont val="Arial"/>
        <family val="0"/>
      </rPr>
      <t>,White water lily</t>
    </r>
  </si>
  <si>
    <r>
      <t>Phragmites australis</t>
    </r>
    <r>
      <rPr>
        <sz val="10"/>
        <rFont val="Arial"/>
        <family val="0"/>
      </rPr>
      <t>,Common reed</t>
    </r>
  </si>
  <si>
    <r>
      <t>Pontederia cordata</t>
    </r>
    <r>
      <rPr>
        <sz val="10"/>
        <rFont val="Arial"/>
        <family val="0"/>
      </rPr>
      <t>,Pickerelweed</t>
    </r>
  </si>
  <si>
    <r>
      <t>Potamogeton alpinus</t>
    </r>
    <r>
      <rPr>
        <sz val="10"/>
        <rFont val="Arial"/>
        <family val="0"/>
      </rPr>
      <t>,Alpine pondweed</t>
    </r>
  </si>
  <si>
    <r>
      <t>Potamogeton bicupulatus</t>
    </r>
    <r>
      <rPr>
        <sz val="10"/>
        <rFont val="Arial"/>
        <family val="0"/>
      </rPr>
      <t>,Filament-leaf pondweed</t>
    </r>
  </si>
  <si>
    <r>
      <t>Potamogeton confervoides</t>
    </r>
    <r>
      <rPr>
        <sz val="10"/>
        <rFont val="Arial"/>
        <family val="0"/>
      </rPr>
      <t>,Algal-leaved pondweed</t>
    </r>
  </si>
  <si>
    <r>
      <t>Potamogeton crispus</t>
    </r>
    <r>
      <rPr>
        <sz val="10"/>
        <rFont val="Arial"/>
        <family val="2"/>
      </rPr>
      <t xml:space="preserve">,Curly-leaf pondweed </t>
    </r>
  </si>
  <si>
    <r>
      <t>Potamogeton diversifolius</t>
    </r>
    <r>
      <rPr>
        <sz val="10"/>
        <rFont val="Arial"/>
        <family val="0"/>
      </rPr>
      <t>,Water-thread pondweed</t>
    </r>
  </si>
  <si>
    <r>
      <t>Potamogeton epihydrus</t>
    </r>
    <r>
      <rPr>
        <sz val="10"/>
        <rFont val="Arial"/>
        <family val="0"/>
      </rPr>
      <t>,Ribbon-leaf pondweed</t>
    </r>
  </si>
  <si>
    <r>
      <t>Potamogeton foliosus</t>
    </r>
    <r>
      <rPr>
        <sz val="10"/>
        <rFont val="Arial"/>
        <family val="0"/>
      </rPr>
      <t>,Leafy pondweed</t>
    </r>
  </si>
  <si>
    <r>
      <t>Potamogeton friesii</t>
    </r>
    <r>
      <rPr>
        <sz val="10"/>
        <rFont val="Arial"/>
        <family val="0"/>
      </rPr>
      <t>,Frie's pondweed</t>
    </r>
  </si>
  <si>
    <r>
      <t>Potamogeton illinoensis</t>
    </r>
    <r>
      <rPr>
        <sz val="10"/>
        <rFont val="Arial"/>
        <family val="0"/>
      </rPr>
      <t>,Illinois pondweed</t>
    </r>
  </si>
  <si>
    <r>
      <t>Potamogeton nodosus</t>
    </r>
    <r>
      <rPr>
        <sz val="10"/>
        <rFont val="Arial"/>
        <family val="0"/>
      </rPr>
      <t>,Long-leaf pondweed</t>
    </r>
  </si>
  <si>
    <r>
      <t>Potamogeton oakesianus</t>
    </r>
    <r>
      <rPr>
        <sz val="10"/>
        <rFont val="Arial"/>
        <family val="0"/>
      </rPr>
      <t>,Oake's pondweed</t>
    </r>
  </si>
  <si>
    <r>
      <t>Potamogeton obtusifolius</t>
    </r>
    <r>
      <rPr>
        <sz val="10"/>
        <rFont val="Arial"/>
        <family val="0"/>
      </rPr>
      <t>,Blunt-leaf pondweed</t>
    </r>
  </si>
  <si>
    <r>
      <t>Potamogeton praelongis</t>
    </r>
    <r>
      <rPr>
        <sz val="10"/>
        <rFont val="Arial"/>
        <family val="0"/>
      </rPr>
      <t>,White-stem pondweed</t>
    </r>
  </si>
  <si>
    <r>
      <t>Potamogeton richardsonii</t>
    </r>
    <r>
      <rPr>
        <sz val="10"/>
        <rFont val="Arial"/>
        <family val="0"/>
      </rPr>
      <t>,Clasping-leaf pondweed</t>
    </r>
  </si>
  <si>
    <r>
      <t>Potamogeton robbinsii</t>
    </r>
    <r>
      <rPr>
        <sz val="10"/>
        <rFont val="Arial"/>
        <family val="0"/>
      </rPr>
      <t>,Robbins pondweed</t>
    </r>
  </si>
  <si>
    <r>
      <t>Potamogeton spirillus</t>
    </r>
    <r>
      <rPr>
        <sz val="10"/>
        <rFont val="Arial"/>
        <family val="0"/>
      </rPr>
      <t>,Spiral-fruited pondweed</t>
    </r>
  </si>
  <si>
    <r>
      <t>Potamogeton strictifolius</t>
    </r>
    <r>
      <rPr>
        <sz val="10"/>
        <rFont val="Arial"/>
        <family val="0"/>
      </rPr>
      <t>,Stiff pondweed</t>
    </r>
  </si>
  <si>
    <r>
      <t>Potamogeton vaseyi</t>
    </r>
    <r>
      <rPr>
        <sz val="10"/>
        <rFont val="Arial"/>
        <family val="0"/>
      </rPr>
      <t>,Vasey's pondweed</t>
    </r>
  </si>
  <si>
    <r>
      <t>Potamogeton zosteriformis</t>
    </r>
    <r>
      <rPr>
        <sz val="10"/>
        <rFont val="Arial"/>
        <family val="0"/>
      </rPr>
      <t>,Flat-stem pondweed</t>
    </r>
  </si>
  <si>
    <r>
      <t>Potamogeton gramineus</t>
    </r>
    <r>
      <rPr>
        <sz val="10"/>
        <rFont val="Arial"/>
        <family val="0"/>
      </rPr>
      <t>,Variable pondweed</t>
    </r>
  </si>
  <si>
    <r>
      <t>Potamogeton hillii</t>
    </r>
    <r>
      <rPr>
        <sz val="10"/>
        <rFont val="Arial"/>
        <family val="0"/>
      </rPr>
      <t>,Hill's pondweed</t>
    </r>
  </si>
  <si>
    <r>
      <t>Potamogeton natans</t>
    </r>
    <r>
      <rPr>
        <sz val="10"/>
        <rFont val="Arial"/>
        <family val="0"/>
      </rPr>
      <t>,Floating-leaf pondweed</t>
    </r>
  </si>
  <si>
    <r>
      <t>Ranunculus aquatilis</t>
    </r>
    <r>
      <rPr>
        <sz val="10"/>
        <rFont val="Arial"/>
        <family val="0"/>
      </rPr>
      <t>,Stiff water crowfoot</t>
    </r>
  </si>
  <si>
    <r>
      <t>Ranunculus flammula</t>
    </r>
    <r>
      <rPr>
        <sz val="10"/>
        <rFont val="Arial"/>
        <family val="0"/>
      </rPr>
      <t>,Creeping spearwort</t>
    </r>
  </si>
  <si>
    <r>
      <t>Sagittaria cristata</t>
    </r>
    <r>
      <rPr>
        <sz val="10"/>
        <rFont val="Arial"/>
        <family val="0"/>
      </rPr>
      <t xml:space="preserve"> ,Crested arrowhead</t>
    </r>
  </si>
  <si>
    <r>
      <t>Sagittaria cuneata</t>
    </r>
    <r>
      <rPr>
        <sz val="10"/>
        <rFont val="Arial"/>
        <family val="0"/>
      </rPr>
      <t xml:space="preserve"> ,Arum-leaved arrowhead</t>
    </r>
  </si>
  <si>
    <r>
      <t>Sagittaria graminea</t>
    </r>
    <r>
      <rPr>
        <sz val="10"/>
        <rFont val="Arial"/>
        <family val="0"/>
      </rPr>
      <t>,Grass-leaved arrowhead</t>
    </r>
  </si>
  <si>
    <r>
      <t>Sagittaria latifolia</t>
    </r>
    <r>
      <rPr>
        <sz val="10"/>
        <rFont val="Arial"/>
        <family val="0"/>
      </rPr>
      <t>,Common arrowhead</t>
    </r>
  </si>
  <si>
    <r>
      <t>Schoenoplectus acutus</t>
    </r>
    <r>
      <rPr>
        <sz val="10"/>
        <rFont val="Arial"/>
        <family val="0"/>
      </rPr>
      <t>,Hardstem bulrush</t>
    </r>
  </si>
  <si>
    <r>
      <t>Schoenoplectus subterminalis</t>
    </r>
    <r>
      <rPr>
        <sz val="10"/>
        <rFont val="Arial"/>
        <family val="0"/>
      </rPr>
      <t>,Water bulrush</t>
    </r>
  </si>
  <si>
    <r>
      <t>Schoenoplectus tabernaemontani</t>
    </r>
    <r>
      <rPr>
        <sz val="10"/>
        <rFont val="Arial"/>
        <family val="0"/>
      </rPr>
      <t>,Softstem bulrush</t>
    </r>
  </si>
  <si>
    <r>
      <t>Sparganium americanum</t>
    </r>
    <r>
      <rPr>
        <sz val="10"/>
        <rFont val="Arial"/>
        <family val="0"/>
      </rPr>
      <t>,American bur-reed</t>
    </r>
  </si>
  <si>
    <r>
      <t xml:space="preserve">Sparganium androcladum </t>
    </r>
    <r>
      <rPr>
        <sz val="10"/>
        <rFont val="Arial"/>
        <family val="0"/>
      </rPr>
      <t>,Shining bur-reed</t>
    </r>
  </si>
  <si>
    <r>
      <t xml:space="preserve">Sparganium angustifolium </t>
    </r>
    <r>
      <rPr>
        <sz val="10"/>
        <rFont val="Arial"/>
        <family val="0"/>
      </rPr>
      <t>,Narrow-leaved bur-reed</t>
    </r>
  </si>
  <si>
    <r>
      <t>Sparganium emersum</t>
    </r>
    <r>
      <rPr>
        <sz val="10"/>
        <rFont val="Arial"/>
        <family val="0"/>
      </rPr>
      <t xml:space="preserve"> ,Narrow-leaved bur-reed</t>
    </r>
  </si>
  <si>
    <r>
      <t>Sparganium eurycarpum</t>
    </r>
    <r>
      <rPr>
        <sz val="10"/>
        <rFont val="Arial"/>
        <family val="0"/>
      </rPr>
      <t>,Common bur-reed</t>
    </r>
  </si>
  <si>
    <r>
      <t xml:space="preserve">Sparganium fluctuans </t>
    </r>
    <r>
      <rPr>
        <sz val="10"/>
        <rFont val="Arial"/>
        <family val="0"/>
      </rPr>
      <t>,Floating-leaved bur-reed</t>
    </r>
  </si>
  <si>
    <r>
      <t>Sparganium natans</t>
    </r>
    <r>
      <rPr>
        <sz val="10"/>
        <rFont val="Arial"/>
        <family val="0"/>
      </rPr>
      <t xml:space="preserve"> ,Small bur-reed</t>
    </r>
  </si>
  <si>
    <r>
      <t>Spirodela polyrhiza</t>
    </r>
    <r>
      <rPr>
        <sz val="10"/>
        <rFont val="Arial"/>
        <family val="0"/>
      </rPr>
      <t>,Large Duckweed</t>
    </r>
  </si>
  <si>
    <r>
      <t>Stuckenia pectinata</t>
    </r>
    <r>
      <rPr>
        <sz val="10"/>
        <rFont val="Arial"/>
        <family val="0"/>
      </rPr>
      <t>,Sago pondweed</t>
    </r>
  </si>
  <si>
    <r>
      <t>Typha angustifolia</t>
    </r>
    <r>
      <rPr>
        <sz val="10"/>
        <rFont val="Arial"/>
        <family val="0"/>
      </rPr>
      <t>,Narrow-leaved cattail</t>
    </r>
  </si>
  <si>
    <r>
      <t>Typha latifolia</t>
    </r>
    <r>
      <rPr>
        <sz val="10"/>
        <rFont val="Arial"/>
        <family val="0"/>
      </rPr>
      <t>,Broad-leaved cattail</t>
    </r>
  </si>
  <si>
    <r>
      <t>Utricularia gibba</t>
    </r>
    <r>
      <rPr>
        <sz val="10"/>
        <rFont val="Arial"/>
        <family val="0"/>
      </rPr>
      <t>,Creeping bladderwort</t>
    </r>
  </si>
  <si>
    <r>
      <t>Utricularia geminiscapa</t>
    </r>
    <r>
      <rPr>
        <sz val="10"/>
        <rFont val="Arial"/>
        <family val="0"/>
      </rPr>
      <t>,Twin-stemmed bladderwort</t>
    </r>
  </si>
  <si>
    <r>
      <t>Utricularia intermedia</t>
    </r>
    <r>
      <rPr>
        <sz val="10"/>
        <rFont val="Arial"/>
        <family val="0"/>
      </rPr>
      <t>,Flat-leaf bladderwort</t>
    </r>
  </si>
  <si>
    <r>
      <t>Utricularia minor</t>
    </r>
    <r>
      <rPr>
        <sz val="10"/>
        <rFont val="Arial"/>
        <family val="0"/>
      </rPr>
      <t>,Small bladderwort</t>
    </r>
  </si>
  <si>
    <r>
      <t>Utricularia purpurea,</t>
    </r>
    <r>
      <rPr>
        <sz val="10"/>
        <rFont val="Arial"/>
        <family val="0"/>
      </rPr>
      <t>Large purple bladderwort</t>
    </r>
  </si>
  <si>
    <r>
      <t>Utricularia resupinata</t>
    </r>
    <r>
      <rPr>
        <sz val="10"/>
        <rFont val="Arial"/>
        <family val="0"/>
      </rPr>
      <t>,Small purple</t>
    </r>
  </si>
  <si>
    <r>
      <t>Utricularia vulgaris</t>
    </r>
    <r>
      <rPr>
        <sz val="10"/>
        <rFont val="Arial"/>
        <family val="0"/>
      </rPr>
      <t>,Common</t>
    </r>
  </si>
  <si>
    <r>
      <t>Vallisneria americana</t>
    </r>
    <r>
      <rPr>
        <sz val="10"/>
        <rFont val="Arial"/>
        <family val="0"/>
      </rPr>
      <t>,Wild celery</t>
    </r>
  </si>
  <si>
    <r>
      <t>Zannichellia palustris</t>
    </r>
    <r>
      <rPr>
        <sz val="10"/>
        <rFont val="Arial"/>
        <family val="0"/>
      </rPr>
      <t>,Horned pondweed</t>
    </r>
  </si>
  <si>
    <r>
      <t>Zizania palustris</t>
    </r>
    <r>
      <rPr>
        <sz val="10"/>
        <rFont val="Arial"/>
        <family val="0"/>
      </rPr>
      <t>,Northern wild rice</t>
    </r>
  </si>
  <si>
    <t>Site #</t>
  </si>
  <si>
    <t>Please enter the rake fullness for these species (1,2, or 3)  at the far left of the data and entry sheets</t>
  </si>
  <si>
    <t>Longitude (need electronic copy of site locations)</t>
  </si>
  <si>
    <t>Latitiude(need electronic copy of site locations)</t>
  </si>
  <si>
    <r>
      <t>Total number of sites shallower than maximum depth of plants</t>
    </r>
    <r>
      <rPr>
        <b/>
        <sz val="10"/>
        <color indexed="48"/>
        <rFont val="Arial"/>
        <family val="2"/>
      </rPr>
      <t>:</t>
    </r>
    <r>
      <rPr>
        <sz val="10"/>
        <color indexed="48"/>
        <rFont val="Arial"/>
        <family val="2"/>
      </rPr>
      <t xml:space="preserve"> </t>
    </r>
    <r>
      <rPr>
        <sz val="10"/>
        <rFont val="Arial"/>
        <family val="2"/>
      </rPr>
      <t xml:space="preserve">Number of sites where the depth was   </t>
    </r>
  </si>
  <si>
    <r>
      <t xml:space="preserve">Frequency of occurrence within vegetated areas (%): </t>
    </r>
    <r>
      <rPr>
        <sz val="10"/>
        <rFont val="Arial"/>
        <family val="2"/>
      </rPr>
      <t xml:space="preserve">Number of times a species was seen in a </t>
    </r>
  </si>
  <si>
    <r>
      <t xml:space="preserve">Frequency of occurrence at sites shallower than maximum depth of plants: </t>
    </r>
    <r>
      <rPr>
        <sz val="10"/>
        <rFont val="Arial"/>
        <family val="2"/>
      </rPr>
      <t xml:space="preserve">Number of times a species was seen </t>
    </r>
  </si>
  <si>
    <r>
      <t xml:space="preserve">Total number of sites with vegetation: </t>
    </r>
    <r>
      <rPr>
        <sz val="10"/>
        <rFont val="Arial"/>
        <family val="2"/>
      </rPr>
      <t>Total number of sites where at least one plant was found</t>
    </r>
  </si>
  <si>
    <t>Top of Form:</t>
  </si>
  <si>
    <t>"Field Sheet" is a suggested field data sheet; it does not list any species.  Field workers enter species as encountered.</t>
  </si>
  <si>
    <t>Note whether you held the rake pole (P) or tossed the rake head and held the rope (R).</t>
  </si>
  <si>
    <t>Transfer all data from Field Sheet and add comments as necessary (see red triangle in comments column).</t>
  </si>
  <si>
    <t>After returning from the lake, enter data on "ENTRY" sheet.  The statistics will appear automatically on the STATS sheet.</t>
  </si>
  <si>
    <r>
      <t xml:space="preserve">Total number of  points sampled: </t>
    </r>
    <r>
      <rPr>
        <sz val="10"/>
        <color indexed="8"/>
        <rFont val="Arial"/>
        <family val="2"/>
      </rPr>
      <t xml:space="preserve">Total number of points where the boat stopped, even if much too deep to have plants. </t>
    </r>
  </si>
  <si>
    <t>This value is used for Frequency of occurrence at sites shallower than maximum depth of plants.</t>
  </si>
  <si>
    <r>
      <t>The Simpson Diversity Index</t>
    </r>
    <r>
      <rPr>
        <sz val="10"/>
        <rFont val="Arial"/>
        <family val="2"/>
      </rPr>
      <t xml:space="preserve"> is a nonparametric estimator of community heterogeneity. It is based on Relative </t>
    </r>
  </si>
  <si>
    <t>Including non-vegetated sites will lower the frequency of occurrence</t>
  </si>
  <si>
    <t>Including non-vegetated sites will not change the relative frequency.</t>
  </si>
  <si>
    <t>Other species seen, but not sampled</t>
  </si>
  <si>
    <t xml:space="preserve">"Boat Survey" is a field data sheet to add any other species seen on site but not directly sampled with the rake. </t>
  </si>
  <si>
    <r>
      <t>The Maximum Depth of Plants</t>
    </r>
    <r>
      <rPr>
        <sz val="10"/>
        <rFont val="Arial"/>
        <family val="2"/>
      </rPr>
      <t xml:space="preserve"> is the depth of the deepest site sampled at which vegetation was present.</t>
    </r>
  </si>
  <si>
    <t>Location (at, nearest to, or between which point(s)?), Comments</t>
  </si>
  <si>
    <t>Total time on water:</t>
  </si>
  <si>
    <t>If Eurasian water-milfoil (EWM) or curly-leaf pondweed (CLP) is found, give rake fullness rating</t>
  </si>
  <si>
    <t>Frequency and thus is not sensitive to whether all sampled sites (including non-vegetated sites) are included.</t>
  </si>
  <si>
    <t>INDIVIDUAL SPECIES STATS:</t>
  </si>
  <si>
    <r>
      <t xml:space="preserve">Average Rake Fullness </t>
    </r>
    <r>
      <rPr>
        <b/>
        <sz val="10"/>
        <color indexed="10"/>
        <rFont val="Arial"/>
        <family val="2"/>
      </rPr>
      <t>(EWM, CLP only)</t>
    </r>
  </si>
  <si>
    <t>SUMMARY STATS:</t>
  </si>
  <si>
    <t>of 1 (few plants on rake head), 2 (rake head ~1/2 full) or 3 (overflowing, can't see top of rake head).</t>
  </si>
  <si>
    <t>You can turn this feature off by selecting "Unfreeze Panes" in the "Window" menu.</t>
  </si>
  <si>
    <t>This is the only place data are entered for these two species.</t>
  </si>
  <si>
    <t>4.  There are 5 hidden columns in "ENTRY" that have intermediate calculations for the statistics.  Please disregard these.</t>
  </si>
  <si>
    <t xml:space="preserve">5.  Please enter the latitude and longitude of each sample point on the "ENTRY" sheet. </t>
  </si>
  <si>
    <t>Observers for this page: names and hours worked by each:</t>
  </si>
  <si>
    <t>County</t>
  </si>
  <si>
    <t>For each data entry sheet, enter names of observers and hours they worked on that sheet.</t>
  </si>
  <si>
    <t>"STATS" sheet automatically calculates statistics using the data entered into the "ENTRY" sheet.</t>
  </si>
  <si>
    <r>
      <t>Myriophyllum spicatum</t>
    </r>
    <r>
      <rPr>
        <sz val="9"/>
        <rFont val="Arial"/>
        <family val="2"/>
      </rPr>
      <t>,Eurasian water-milfoil Record 1,2,3 or leave blank</t>
    </r>
  </si>
  <si>
    <r>
      <t>Potamogeton crispus</t>
    </r>
    <r>
      <rPr>
        <sz val="9"/>
        <rFont val="Arial"/>
        <family val="2"/>
      </rPr>
      <t>,Curly-leaf pondweed Record  1,2,3 or leave blank</t>
    </r>
  </si>
  <si>
    <t>Record lake name, Waterbody Identification Code (WBIC), county and date.</t>
  </si>
  <si>
    <t>.</t>
  </si>
  <si>
    <t>WBIC</t>
  </si>
  <si>
    <t>Columns G-U:</t>
  </si>
  <si>
    <t>If you see other species not associated with a particular site, (along the shore or some distance away), note them on the Boat survey.</t>
  </si>
  <si>
    <t xml:space="preserve"> Be as specific as possible in explaining geographic location (e.g. list location as nearest to, or between sampling points). </t>
  </si>
  <si>
    <t>Print as many copies  of "Field Sheet" to take out onto the lake and record data. Be sure to keep the data sheets.</t>
  </si>
  <si>
    <t>If you recorded any "V" species on the Filed Sheet, record them as "V" on the ENTRY sheet as well.</t>
  </si>
  <si>
    <r>
      <t xml:space="preserve">Dominant sediment type                               </t>
    </r>
    <r>
      <rPr>
        <b/>
        <sz val="8"/>
        <rFont val="Arial"/>
        <family val="2"/>
      </rPr>
      <t>Muck (M), Sand (S), Rock (R)</t>
    </r>
  </si>
  <si>
    <r>
      <t xml:space="preserve">EWM fullness </t>
    </r>
    <r>
      <rPr>
        <sz val="8"/>
        <rFont val="Arial"/>
        <family val="2"/>
      </rPr>
      <t>1 few, 2 moderate, 3 high</t>
    </r>
  </si>
  <si>
    <r>
      <t>Species Richness:</t>
    </r>
    <r>
      <rPr>
        <sz val="10"/>
        <rFont val="Arial"/>
        <family val="2"/>
      </rPr>
      <t xml:space="preserve"> Total number of species sampled in the lake. </t>
    </r>
    <r>
      <rPr>
        <i/>
        <sz val="10"/>
        <rFont val="Arial"/>
        <family val="2"/>
      </rPr>
      <t>Non-sampled (boat survey or Visual) species are NOT included</t>
    </r>
  </si>
  <si>
    <t>Number of sites sampled using rake on Rope (R)</t>
  </si>
  <si>
    <t>Number of sites sampled using rake on Pole (P)</t>
  </si>
  <si>
    <t>The closer the Simpson Diversity Index is to 1, the more diverse the community.</t>
  </si>
  <si>
    <t>Site number</t>
  </si>
  <si>
    <t>Record 1,2,3…total number of sites</t>
  </si>
  <si>
    <t>Depth (in feet)</t>
  </si>
  <si>
    <t>You may want to mark the rake for easy depth measurement determination.</t>
  </si>
  <si>
    <t xml:space="preserve"> Dominant sediment type</t>
  </si>
  <si>
    <t xml:space="preserve"> Record as Muck (M), Sand (S), or Rock (R).</t>
  </si>
  <si>
    <t>EWM fullness, CLP fullness</t>
  </si>
  <si>
    <r>
      <t xml:space="preserve">CLP fullness </t>
    </r>
    <r>
      <rPr>
        <sz val="8"/>
        <rFont val="Arial"/>
        <family val="2"/>
      </rPr>
      <t>1 few, 2 moderate, 3 high</t>
    </r>
  </si>
  <si>
    <t>If you can see another species, but do not collect or uproot it with a rake, please record V for Visual.</t>
  </si>
  <si>
    <t xml:space="preserve">Count species present if you collect it on the rake or you believe you uprooted it with the rake.  </t>
  </si>
  <si>
    <t>No entry here for EWM or CLP.</t>
  </si>
  <si>
    <t>Rake pole (P) or rake rope ®</t>
  </si>
  <si>
    <t>Species presence/absence: List species encountered in header row.</t>
  </si>
  <si>
    <t xml:space="preserve"> Enter "1" to indicate species is present; leave cell blank if absent.</t>
  </si>
  <si>
    <t xml:space="preserve">      Collecting data:  </t>
  </si>
  <si>
    <t>note them with a "V" (for Visual") on the Field Sheet as requested above.</t>
  </si>
  <si>
    <t>Note that these species on the Boat Survey or noted as "Visual" are not included in the statistics.</t>
  </si>
  <si>
    <t>6. In the "ENTRY" worksheet, the freeze panes feature has been activated for easy scrolling.</t>
  </si>
  <si>
    <r>
      <t>Note</t>
    </r>
    <r>
      <rPr>
        <sz val="10"/>
        <rFont val="Arial"/>
        <family val="2"/>
      </rPr>
      <t>: You must enter plant names at top of each sheet used</t>
    </r>
  </si>
  <si>
    <t xml:space="preserve">However, if these species that are seen but not sampled  are associated with a sampling site, </t>
  </si>
  <si>
    <t>Be sure to enter latitude and longitude data for each site and please enter them as decimal degrees.</t>
  </si>
  <si>
    <r>
      <t>Myriophyllum sibiricum</t>
    </r>
    <r>
      <rPr>
        <sz val="10"/>
        <rFont val="Arial"/>
        <family val="0"/>
      </rPr>
      <t>,Northern water milfoil</t>
    </r>
  </si>
  <si>
    <t>Polygonum amphibium,Water smartweed</t>
  </si>
  <si>
    <t>Isoetes sp.</t>
  </si>
  <si>
    <t>Ceratophyllum echinatum,Spiny hornwort</t>
  </si>
  <si>
    <r>
      <t>Ruppia cirhossa</t>
    </r>
    <r>
      <rPr>
        <sz val="10"/>
        <rFont val="Arial"/>
        <family val="0"/>
      </rPr>
      <t>,Ditch grass</t>
    </r>
  </si>
  <si>
    <t>Schoenoplectus pungens,Three-square</t>
  </si>
  <si>
    <t>Wolffia columbiana,Common watermeal</t>
  </si>
  <si>
    <t>Najas gracillima,Northern naiad</t>
  </si>
  <si>
    <r>
      <t xml:space="preserve">Iris versicolor, </t>
    </r>
    <r>
      <rPr>
        <sz val="10"/>
        <rFont val="Arial"/>
        <family val="2"/>
      </rPr>
      <t>Northern Blue flag</t>
    </r>
  </si>
  <si>
    <r>
      <t>Eleocharis palustris,</t>
    </r>
    <r>
      <rPr>
        <sz val="10"/>
        <rFont val="Arial"/>
        <family val="2"/>
      </rPr>
      <t>creeping spikerush</t>
    </r>
  </si>
  <si>
    <r>
      <t xml:space="preserve">Sparganium </t>
    </r>
    <r>
      <rPr>
        <sz val="10"/>
        <rFont val="Arial"/>
        <family val="2"/>
      </rPr>
      <t>sp.</t>
    </r>
  </si>
  <si>
    <r>
      <t xml:space="preserve">Sagittaria </t>
    </r>
    <r>
      <rPr>
        <sz val="10"/>
        <rFont val="Arial"/>
        <family val="2"/>
      </rPr>
      <t>sp.</t>
    </r>
  </si>
  <si>
    <t>moss</t>
  </si>
  <si>
    <t>filamentous algae</t>
  </si>
  <si>
    <t>Average number of native species per site (shallower than max depth)</t>
  </si>
  <si>
    <t>Average number of native species per site (veg. sites only)</t>
  </si>
  <si>
    <t>v</t>
  </si>
  <si>
    <t>Total Number Species at Site (shallower than max depth) (NO ENTRY!) includes exotics</t>
  </si>
  <si>
    <t>Total Number Species at Site (shallower than max depth) (NO ENTRY!), no exotics</t>
  </si>
  <si>
    <t>Total Number Species - veg sites only (NO ENTRY!)includes exotics</t>
  </si>
  <si>
    <t>Total Number Species - veg sites only (NO ENTRY!) No exotics</t>
  </si>
  <si>
    <t>Average number of all species per site (shallower than max depth)</t>
  </si>
  <si>
    <t>Average number of all species per site (veg. sites only)</t>
  </si>
  <si>
    <t>Species Richness (including visuals)</t>
  </si>
  <si>
    <t xml:space="preserve">Species Richness </t>
  </si>
  <si>
    <t>V</t>
  </si>
  <si>
    <t>#visual sightings</t>
  </si>
  <si>
    <t>present (visual or collected)</t>
  </si>
  <si>
    <t>M</t>
  </si>
  <si>
    <t>S</t>
  </si>
  <si>
    <t>R</t>
  </si>
  <si>
    <t>P</t>
  </si>
  <si>
    <t>Myriophyllum spicatum,Eurasian water milfoil</t>
  </si>
  <si>
    <t xml:space="preserve">Potamogeton crispus,Curly-leaf pondweed </t>
  </si>
  <si>
    <t>Ceratophyllum demersum,Coontail</t>
  </si>
  <si>
    <t>Chara ,Muskgrasses</t>
  </si>
  <si>
    <t>Decodon verticillatus,Swamp loosestrife</t>
  </si>
  <si>
    <t>Elodea canadensis,Common waterweed</t>
  </si>
  <si>
    <t>Heteranthera dubia,Water star-grass</t>
  </si>
  <si>
    <t>Myriophyllum sibiricum,Northern water milfoil</t>
  </si>
  <si>
    <t>Najas flexilis,Bushy pondweed</t>
  </si>
  <si>
    <t>Nuphar variegata,Spatterdock</t>
  </si>
  <si>
    <t>Nymphaea odorata,White water lily</t>
  </si>
  <si>
    <t>Potamogeton gramineus,Variable pondweed</t>
  </si>
  <si>
    <t>Potamogeton illinoensis,Illinois pondweed</t>
  </si>
  <si>
    <t>Potamogeton richardsonii,Clasping-leaf pondweed</t>
  </si>
  <si>
    <t>Potamogeton zosteriformis,Flat-stem pondweed</t>
  </si>
  <si>
    <t>Ranunculus aquatilis,Stiff water crowfoot</t>
  </si>
  <si>
    <t>Sagittaria graminea,Grass-leaved arrowhead</t>
  </si>
  <si>
    <t>Sagittaria sp.</t>
  </si>
  <si>
    <t>Schoenoplectus acutus,Hardstem bulrush</t>
  </si>
  <si>
    <t>Stuckenia pectinata,Sago pondweed</t>
  </si>
  <si>
    <t>Typha latifolia,Broad-leaved cattail</t>
  </si>
  <si>
    <t>Vallisneria americana,Wild celery</t>
  </si>
  <si>
    <t>Average Rake Fullness (EWM, CLP only)</t>
  </si>
  <si>
    <t>Lake</t>
  </si>
  <si>
    <t>Year</t>
  </si>
  <si>
    <t>Township(N)</t>
  </si>
  <si>
    <t>Range(E)</t>
  </si>
  <si>
    <t>Section</t>
  </si>
  <si>
    <t>Species</t>
  </si>
  <si>
    <t>Common Name</t>
  </si>
  <si>
    <t>C</t>
  </si>
  <si>
    <t>species present=1</t>
  </si>
  <si>
    <t>Acorus calamus</t>
  </si>
  <si>
    <t>Sweet Flag</t>
  </si>
  <si>
    <t>Alisma triviale</t>
  </si>
  <si>
    <t>Water plantains</t>
  </si>
  <si>
    <t>Asclepias incarnata</t>
  </si>
  <si>
    <t>Swamp milkweed</t>
  </si>
  <si>
    <t>Bolboschoenus fluviatilis</t>
  </si>
  <si>
    <t>River Bulrush</t>
  </si>
  <si>
    <t>Brasenia schreberi</t>
  </si>
  <si>
    <t>Watershield</t>
  </si>
  <si>
    <t>Calla palustris</t>
  </si>
  <si>
    <t>Wild Calla</t>
  </si>
  <si>
    <t>Callitriche hermaphroditica</t>
  </si>
  <si>
    <t>Autumnal water starwort</t>
  </si>
  <si>
    <t>Callitriche heterophylla</t>
  </si>
  <si>
    <t>Large water starwort</t>
  </si>
  <si>
    <t>Callitriche palustris</t>
  </si>
  <si>
    <t>Common water starwort</t>
  </si>
  <si>
    <t>Campanula aparinoides</t>
  </si>
  <si>
    <t>Marsh bellflower</t>
  </si>
  <si>
    <t>Carex angustior</t>
  </si>
  <si>
    <t>Star sedge</t>
  </si>
  <si>
    <t>Carex aquatilis</t>
  </si>
  <si>
    <t>Water sedge</t>
  </si>
  <si>
    <t xml:space="preserve">Carex canescens </t>
  </si>
  <si>
    <t>Silvery sedge</t>
  </si>
  <si>
    <t>Carex chordorrhiza</t>
  </si>
  <si>
    <t>Cord-root sedge</t>
  </si>
  <si>
    <t>Carex comosa</t>
  </si>
  <si>
    <t>Bristly sedge</t>
  </si>
  <si>
    <t>Carex exilis</t>
  </si>
  <si>
    <t>Coastal sedge</t>
  </si>
  <si>
    <t>Carex hystericina</t>
  </si>
  <si>
    <t>Bottlebrush sedge</t>
  </si>
  <si>
    <t>Carex interior</t>
  </si>
  <si>
    <t>Inland sedge</t>
  </si>
  <si>
    <t>Carex lasiocarpa</t>
  </si>
  <si>
    <t>Wooly-fruit sedge</t>
  </si>
  <si>
    <t>Carex lurida</t>
  </si>
  <si>
    <t>Shallow sedge</t>
  </si>
  <si>
    <t>Carex rostrata</t>
  </si>
  <si>
    <t>Beaked sedge</t>
  </si>
  <si>
    <t>Carex schweinitzii</t>
  </si>
  <si>
    <t>Schweinitz's sedge</t>
  </si>
  <si>
    <t>Carex stricta</t>
  </si>
  <si>
    <t>Common tussock sedge</t>
  </si>
  <si>
    <t xml:space="preserve">Carex tribuloides </t>
  </si>
  <si>
    <t>Blunt-broom sedge</t>
  </si>
  <si>
    <t xml:space="preserve">Carex vesicaria </t>
  </si>
  <si>
    <t>Blister sedge</t>
  </si>
  <si>
    <t>Catabrosa aquatica</t>
  </si>
  <si>
    <t>Brook grass</t>
  </si>
  <si>
    <t>Ceratophyllum demersum</t>
  </si>
  <si>
    <t>Coontail</t>
  </si>
  <si>
    <t>Ceratophyllum echinatum</t>
  </si>
  <si>
    <t>Spiny coontail</t>
  </si>
  <si>
    <t>Chamaedaphne calyculata</t>
  </si>
  <si>
    <t>Leather-leaf</t>
  </si>
  <si>
    <t xml:space="preserve">Chara </t>
  </si>
  <si>
    <t>Muskgrasses</t>
  </si>
  <si>
    <t>Cicuta bulbifera</t>
  </si>
  <si>
    <t>Bulblet-bearing water hemlock</t>
  </si>
  <si>
    <t>Cicuta maculata</t>
  </si>
  <si>
    <t>Common water hemlock</t>
  </si>
  <si>
    <t>Decodon verticillatus</t>
  </si>
  <si>
    <t>Swamp loosestrife</t>
  </si>
  <si>
    <t>Dulichium arundinaceum</t>
  </si>
  <si>
    <t>Three-way sedge</t>
  </si>
  <si>
    <t>Elatine minima</t>
  </si>
  <si>
    <t>Waterwort</t>
  </si>
  <si>
    <t>Elatine triandra</t>
  </si>
  <si>
    <t>Matted waterwort</t>
  </si>
  <si>
    <t>Eleocharis acicularis</t>
  </si>
  <si>
    <t>Needle spikerush</t>
  </si>
  <si>
    <t xml:space="preserve">Eleocharis equisetoides </t>
  </si>
  <si>
    <t>Horsetail spikerush</t>
  </si>
  <si>
    <t>Eleocharis erythropoda</t>
  </si>
  <si>
    <t>Bald spike-rush</t>
  </si>
  <si>
    <t>Eleocharis intermedia</t>
  </si>
  <si>
    <t>Matted spikerush</t>
  </si>
  <si>
    <t>Eleocharis palustris</t>
  </si>
  <si>
    <t>Creeping spikerush</t>
  </si>
  <si>
    <t xml:space="preserve">Eleocharis quinqueflora </t>
  </si>
  <si>
    <t>Few-flowered spikerush</t>
  </si>
  <si>
    <t>Eleocharis robbinsii</t>
  </si>
  <si>
    <t>Robbin's spikerush</t>
  </si>
  <si>
    <t>Elodea canadensis</t>
  </si>
  <si>
    <t>Common waterweed</t>
  </si>
  <si>
    <t>Elodea nuttallii</t>
  </si>
  <si>
    <t>Slender waterweed</t>
  </si>
  <si>
    <t>Elymus riparius</t>
  </si>
  <si>
    <t>Riverbank wild-rye</t>
  </si>
  <si>
    <t>Equisetum arvense</t>
  </si>
  <si>
    <t>Field horsetail</t>
  </si>
  <si>
    <t>Equisetum fluviatile</t>
  </si>
  <si>
    <t>Water horsetail</t>
  </si>
  <si>
    <t>Eriocaulon aquaticum</t>
  </si>
  <si>
    <t>Pipewort</t>
  </si>
  <si>
    <t xml:space="preserve">Eupatorium maculatum </t>
  </si>
  <si>
    <t>Spotted Joe-Pye-weed</t>
  </si>
  <si>
    <t>Galium trifidum</t>
  </si>
  <si>
    <t>Three-lobed bedstraw</t>
  </si>
  <si>
    <t>Gaylussacia baccata</t>
  </si>
  <si>
    <t>Black huckleberry</t>
  </si>
  <si>
    <t>Glyceria borealis</t>
  </si>
  <si>
    <t>Northern manna grass</t>
  </si>
  <si>
    <t>Glyceria canadensis</t>
  </si>
  <si>
    <t>Rattlesnake grass</t>
  </si>
  <si>
    <t>Gratiola aurea</t>
  </si>
  <si>
    <t>Dwarf hyssop</t>
  </si>
  <si>
    <t>Heteranthera dubia</t>
  </si>
  <si>
    <t>Water star-grass</t>
  </si>
  <si>
    <t>Hypericum boreale</t>
  </si>
  <si>
    <t>Northern St. John's wort</t>
  </si>
  <si>
    <t>Iris versicolor</t>
  </si>
  <si>
    <t>Northern blue flag</t>
  </si>
  <si>
    <t>Isoetes echinospora</t>
  </si>
  <si>
    <t>Spiny-spored quillwort</t>
  </si>
  <si>
    <t>Isoetes lacustris</t>
  </si>
  <si>
    <t>Large quillwort</t>
  </si>
  <si>
    <t>Juncus canadensis</t>
  </si>
  <si>
    <t>Canadian rush</t>
  </si>
  <si>
    <t>Juncus effusus</t>
  </si>
  <si>
    <t>Common rush</t>
  </si>
  <si>
    <t>Juncus palocarpus f. submersus</t>
  </si>
  <si>
    <t>Brown-fruited rush</t>
  </si>
  <si>
    <t>Juncus torreyi</t>
  </si>
  <si>
    <t>Torrey's rush</t>
  </si>
  <si>
    <t>Juncus vaseyi</t>
  </si>
  <si>
    <t>Vasey's rush</t>
  </si>
  <si>
    <t xml:space="preserve">Kalmia polifolia </t>
  </si>
  <si>
    <t>Bog-laurel</t>
  </si>
  <si>
    <t>Leersia oryzoides</t>
  </si>
  <si>
    <t>Rice cut grass</t>
  </si>
  <si>
    <t>Lemna minor</t>
  </si>
  <si>
    <t>Small duckweed</t>
  </si>
  <si>
    <t>Lemna perpusilla</t>
  </si>
  <si>
    <t>Least duckweed</t>
  </si>
  <si>
    <t>Lemna trisulca</t>
  </si>
  <si>
    <t>Forked Duckweed</t>
  </si>
  <si>
    <t>Littorella americana</t>
  </si>
  <si>
    <t>Littorella</t>
  </si>
  <si>
    <t>Lobelia dortmanna</t>
  </si>
  <si>
    <t>Water lobelia</t>
  </si>
  <si>
    <t>Ludwigia palustris</t>
  </si>
  <si>
    <t>marsh purslane</t>
  </si>
  <si>
    <t>Lysimachia thyrsiflora</t>
  </si>
  <si>
    <t>Tufted loosestrife</t>
  </si>
  <si>
    <t>Megalodonta beckii</t>
  </si>
  <si>
    <t>Water marigold</t>
  </si>
  <si>
    <t>Mimulus ringens</t>
  </si>
  <si>
    <t>Allegheny monkey-flower</t>
  </si>
  <si>
    <t>Myrica gale</t>
  </si>
  <si>
    <t>Sweet gale</t>
  </si>
  <si>
    <t>Myriophyllum alterniflorum</t>
  </si>
  <si>
    <t>Alternate-flowered water-milfoil</t>
  </si>
  <si>
    <t>Myriophyllum farwellii</t>
  </si>
  <si>
    <t>Farwell's water-milfoil</t>
  </si>
  <si>
    <t>Myriophyllum heterophyllum</t>
  </si>
  <si>
    <t>Various-leaved water-milfoil</t>
  </si>
  <si>
    <t>Myriophyllum sibericum</t>
  </si>
  <si>
    <t>Northern water-milfoil</t>
  </si>
  <si>
    <t>Myriophyllum tenellum</t>
  </si>
  <si>
    <t>Dwarf water-milfoil</t>
  </si>
  <si>
    <t>Myriophyllum verticillatum</t>
  </si>
  <si>
    <t>Whorled water-milfoil</t>
  </si>
  <si>
    <t>Najas flexilis</t>
  </si>
  <si>
    <t>Bushy pondweed</t>
  </si>
  <si>
    <t>Najas gracillima</t>
  </si>
  <si>
    <t>Slender water-nymph</t>
  </si>
  <si>
    <t>Najas guadalupensis</t>
  </si>
  <si>
    <t>Southern water-nymph</t>
  </si>
  <si>
    <t>Nelumbo lutea</t>
  </si>
  <si>
    <t>American lotus-lily</t>
  </si>
  <si>
    <t xml:space="preserve">Nitella </t>
  </si>
  <si>
    <t>Nitella</t>
  </si>
  <si>
    <t>Nuphar advena</t>
  </si>
  <si>
    <t>Yellow pond lily</t>
  </si>
  <si>
    <t>Nuphar microphylla</t>
  </si>
  <si>
    <t>Small pond lily</t>
  </si>
  <si>
    <t>Nuphar x rubrodisca</t>
  </si>
  <si>
    <t>Intermediate pond lily</t>
  </si>
  <si>
    <t>Nuphar variegata</t>
  </si>
  <si>
    <t>Spatterdock</t>
  </si>
  <si>
    <t>Nymphaea odorata</t>
  </si>
  <si>
    <t>White water lily</t>
  </si>
  <si>
    <t>Phragmites australis</t>
  </si>
  <si>
    <t>Common reed</t>
  </si>
  <si>
    <t>Polygonum amphibium</t>
  </si>
  <si>
    <t>Water smartweed</t>
  </si>
  <si>
    <t>Polygonum punctatum</t>
  </si>
  <si>
    <t>Dotted smartweed</t>
  </si>
  <si>
    <t>Polygonum virginianum</t>
  </si>
  <si>
    <t>Jumpseed</t>
  </si>
  <si>
    <t>Pontederia cordata</t>
  </si>
  <si>
    <t>Pickerelweed</t>
  </si>
  <si>
    <t>Potamogeton alpinus</t>
  </si>
  <si>
    <t>Alpine pondweed</t>
  </si>
  <si>
    <t>Potamogeton amplifolius</t>
  </si>
  <si>
    <t>Large-leaf pondweed</t>
  </si>
  <si>
    <t>Potamogeton bicupulatus</t>
  </si>
  <si>
    <t>Snail-seed pondweed</t>
  </si>
  <si>
    <t>Potamogeton confervoides</t>
  </si>
  <si>
    <t>Algal-leaved pondweed</t>
  </si>
  <si>
    <t>Potamogeton diversifolius</t>
  </si>
  <si>
    <t>Common snail-seed pondweed</t>
  </si>
  <si>
    <t>Potamogeton epihydrus</t>
  </si>
  <si>
    <t>Ribbon-leaf pondweed</t>
  </si>
  <si>
    <t>Potamogeton foliosus</t>
  </si>
  <si>
    <t>Leafy pondweed</t>
  </si>
  <si>
    <t>Potamogeton friesii</t>
  </si>
  <si>
    <t>Frie's pondweed</t>
  </si>
  <si>
    <t>Potamogeton gramineus</t>
  </si>
  <si>
    <r>
      <t xml:space="preserve">Variable </t>
    </r>
    <r>
      <rPr>
        <sz val="10"/>
        <rFont val="Arial"/>
        <family val="2"/>
      </rPr>
      <t>pondweed</t>
    </r>
  </si>
  <si>
    <t>Potamogeton hillii</t>
  </si>
  <si>
    <t>Hill's pondweed</t>
  </si>
  <si>
    <t>Potamogeton illinoensis</t>
  </si>
  <si>
    <t>Illinois pondweed</t>
  </si>
  <si>
    <t>Potamogeton natans</t>
  </si>
  <si>
    <t xml:space="preserve">Floating-leaf </t>
  </si>
  <si>
    <t>Potamogeton nodosus</t>
  </si>
  <si>
    <t>Long-leaf pondweed</t>
  </si>
  <si>
    <t>Potamogeton oakesianus</t>
  </si>
  <si>
    <t>Oake's pondweed</t>
  </si>
  <si>
    <t>Potamogeton obtusifolius</t>
  </si>
  <si>
    <t>Blunt-leaf pondweed</t>
  </si>
  <si>
    <t>Potamogeton praelongis</t>
  </si>
  <si>
    <t>White-stem pondweed</t>
  </si>
  <si>
    <t>Potamogeton pulcher</t>
  </si>
  <si>
    <t>Spotted pondweed</t>
  </si>
  <si>
    <t>Potamogeton pusillus</t>
  </si>
  <si>
    <t>Small pondweed</t>
  </si>
  <si>
    <t>Potamogeton richardsonii</t>
  </si>
  <si>
    <t>Clasping-leaf pondweed</t>
  </si>
  <si>
    <t>Potamogeton robbinsii</t>
  </si>
  <si>
    <t>Robbins pondweed</t>
  </si>
  <si>
    <t>Potamogeton spirillus</t>
  </si>
  <si>
    <t>Spiral-fruited pondweed</t>
  </si>
  <si>
    <t>Potamogeton strictifolius</t>
  </si>
  <si>
    <t>Stiff pondweed</t>
  </si>
  <si>
    <t>Potamogeton vaseyi</t>
  </si>
  <si>
    <t>Vasey's pondweed</t>
  </si>
  <si>
    <t>Potamogeton zosteriformis</t>
  </si>
  <si>
    <t>Flat-stem pondweed</t>
  </si>
  <si>
    <t>Potentilla palustris</t>
  </si>
  <si>
    <t>Marsh cinquefoil</t>
  </si>
  <si>
    <t>Puccinellia pallida</t>
  </si>
  <si>
    <t>Pale false manna grass</t>
  </si>
  <si>
    <t>Ranunculus aquatilis</t>
  </si>
  <si>
    <t>Stiff water crowfoot</t>
  </si>
  <si>
    <t>Ranunculus flabellaris</t>
  </si>
  <si>
    <t>Yellow water buttercup</t>
  </si>
  <si>
    <t>Ranunculus flammula</t>
  </si>
  <si>
    <t>Creeping spearwort</t>
  </si>
  <si>
    <t>Riccia fluitans</t>
  </si>
  <si>
    <t>Slender riccia</t>
  </si>
  <si>
    <t>Ruppia maritima</t>
  </si>
  <si>
    <t>Ditch grass</t>
  </si>
  <si>
    <t>Sagittaria brevirostrata</t>
  </si>
  <si>
    <t>Arum-leaved arrowhead</t>
  </si>
  <si>
    <t>Sagittaria cristata</t>
  </si>
  <si>
    <t>Crested arrowhead</t>
  </si>
  <si>
    <t>Sagittaria cuneata</t>
  </si>
  <si>
    <t>Midwestern arrowhead</t>
  </si>
  <si>
    <t>Sagittaria graminea</t>
  </si>
  <si>
    <t xml:space="preserve">Grass-leaved </t>
  </si>
  <si>
    <t>Sagittaria latifolia</t>
  </si>
  <si>
    <t>Common arrowhead</t>
  </si>
  <si>
    <t>Sagittaria rigida</t>
  </si>
  <si>
    <t>Stiff arrowhead</t>
  </si>
  <si>
    <t>Salix petiolaris</t>
  </si>
  <si>
    <t>Meadow willow</t>
  </si>
  <si>
    <t>Sarracenia purpurea</t>
  </si>
  <si>
    <t>Purple pitcher plant</t>
  </si>
  <si>
    <t>Schoenoplectus acutus</t>
  </si>
  <si>
    <t>Hardstem bulrush</t>
  </si>
  <si>
    <t>Schoenoplectus heterochaetus</t>
  </si>
  <si>
    <t>Slender bulrush</t>
  </si>
  <si>
    <t>Schoenoplectus pungens</t>
  </si>
  <si>
    <t>3-square</t>
  </si>
  <si>
    <t>Schoenoplectus subterminalis</t>
  </si>
  <si>
    <t>Water bulrush</t>
  </si>
  <si>
    <t>Schoenoplectus tabernaemontani</t>
  </si>
  <si>
    <t>Softstem bulrush</t>
  </si>
  <si>
    <t>Scirpus cyperinus</t>
  </si>
  <si>
    <t>Wool-grass</t>
  </si>
  <si>
    <t>Scirpus microcarpus</t>
  </si>
  <si>
    <t>Panicled bulrush</t>
  </si>
  <si>
    <t>Scirpus pendulus</t>
  </si>
  <si>
    <t>Rufous bulrush</t>
  </si>
  <si>
    <t xml:space="preserve">Scutellaria galericulata </t>
  </si>
  <si>
    <t>Marsh skullcap</t>
  </si>
  <si>
    <t>Sium suave</t>
  </si>
  <si>
    <t>Hemlock water-parsnip</t>
  </si>
  <si>
    <t>Sparganium americanum</t>
  </si>
  <si>
    <t xml:space="preserve">American bur-reed </t>
  </si>
  <si>
    <t>Sparganium androcladum</t>
  </si>
  <si>
    <t xml:space="preserve">Branched bur-reed </t>
  </si>
  <si>
    <t>Sparganium angustifolium</t>
  </si>
  <si>
    <t xml:space="preserve">Narrow-leaved bur-reed </t>
  </si>
  <si>
    <t>Sparganium emersum</t>
  </si>
  <si>
    <t xml:space="preserve">Short-stemmed bur-reed </t>
  </si>
  <si>
    <t>Sparganium eurycarpum</t>
  </si>
  <si>
    <t>Common bur-reed</t>
  </si>
  <si>
    <t>Sparganium fluctuans</t>
  </si>
  <si>
    <t>Floating-leaf-bur-reed</t>
  </si>
  <si>
    <t>Sparganium natans</t>
  </si>
  <si>
    <t>Small bur-reed</t>
  </si>
  <si>
    <t>Spartina pectinata</t>
  </si>
  <si>
    <t>Prairie cord grass</t>
  </si>
  <si>
    <t>Spiraea tomentosa</t>
  </si>
  <si>
    <t>Steeplebush</t>
  </si>
  <si>
    <t>Spirodela polyrhiza</t>
  </si>
  <si>
    <t>Large Duckweed</t>
  </si>
  <si>
    <t>Stuckenia filiformis</t>
  </si>
  <si>
    <t>Thread-leaf pondweed</t>
  </si>
  <si>
    <t>Stuckenia pectinata</t>
  </si>
  <si>
    <t>Sogo pondweed</t>
  </si>
  <si>
    <t>Stuckenia vaginata</t>
  </si>
  <si>
    <t>Sheathed pondweed</t>
  </si>
  <si>
    <t>Teucrium canadense</t>
  </si>
  <si>
    <t>Canada germander</t>
  </si>
  <si>
    <t>Triadenum fraseri</t>
  </si>
  <si>
    <t>Fraser's marsh St. John's-wort</t>
  </si>
  <si>
    <t xml:space="preserve">Triadenum virginicum </t>
  </si>
  <si>
    <t>Virginia marsh St. John's-wort</t>
  </si>
  <si>
    <t>Typha angustifolium</t>
  </si>
  <si>
    <t>Narrow-leaved cattail</t>
  </si>
  <si>
    <t>Typha latifolia</t>
  </si>
  <si>
    <t>Broad-leaved cattail</t>
  </si>
  <si>
    <t>Utricularia cornuta</t>
  </si>
  <si>
    <t>Horned bladderwort</t>
  </si>
  <si>
    <t>Utricularia geminiscapa</t>
  </si>
  <si>
    <t>Twin-stemmed bladderwort</t>
  </si>
  <si>
    <t>Utricularia gibba</t>
  </si>
  <si>
    <t>Creeping bladderwort</t>
  </si>
  <si>
    <t>Utricularia intermedia</t>
  </si>
  <si>
    <t>Flat-leaf bladderwort</t>
  </si>
  <si>
    <t>Utricularia minor</t>
  </si>
  <si>
    <r>
      <t xml:space="preserve">Small </t>
    </r>
    <r>
      <rPr>
        <sz val="10"/>
        <rFont val="Arial"/>
        <family val="2"/>
      </rPr>
      <t>bladderwort</t>
    </r>
  </si>
  <si>
    <t>Utricularia purpurea</t>
  </si>
  <si>
    <t>Large purple bladderwort</t>
  </si>
  <si>
    <t>Utricularia resupinata</t>
  </si>
  <si>
    <t>Small purple bladderwort</t>
  </si>
  <si>
    <t>Utricularia vulgaris</t>
  </si>
  <si>
    <t>Common bladderwort</t>
  </si>
  <si>
    <t>Vaccinium macrocarpon</t>
  </si>
  <si>
    <t>Cranberry</t>
  </si>
  <si>
    <t>Vallisneria americana</t>
  </si>
  <si>
    <t>Wild celery</t>
  </si>
  <si>
    <t xml:space="preserve">Verbena hastata </t>
  </si>
  <si>
    <t>Blue vervain</t>
  </si>
  <si>
    <t>Wolffia columbiana</t>
  </si>
  <si>
    <t>Common watermeal</t>
  </si>
  <si>
    <t>Wolffia punctata</t>
  </si>
  <si>
    <t>Northern water-meal</t>
  </si>
  <si>
    <t>Zannichellia palustris</t>
  </si>
  <si>
    <t>Common water-meal</t>
  </si>
  <si>
    <t>Zizania aquatica</t>
  </si>
  <si>
    <t>Zizania palustris</t>
  </si>
  <si>
    <t>Northern wild rice</t>
  </si>
  <si>
    <t xml:space="preserve">N </t>
  </si>
  <si>
    <t>mean C</t>
  </si>
  <si>
    <t xml:space="preserve"> FQI</t>
  </si>
  <si>
    <t>Knight and Orlando</t>
  </si>
  <si>
    <t>Waupaca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</si>
</sst>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0.000"/>
  </numFmts>
  <fonts count="2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4.5"/>
      <name val="Arial"/>
      <family val="2"/>
    </font>
    <font>
      <sz val="1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textRotation="45"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2"/>
    </xf>
    <xf numFmtId="0" fontId="0" fillId="0" borderId="0" xfId="0" applyAlignment="1">
      <alignment textRotation="45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 wrapText="1"/>
    </xf>
    <xf numFmtId="168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0" fillId="0" borderId="1" xfId="0" applyBorder="1" applyAlignment="1" applyProtection="1">
      <alignment textRotation="45"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8" fontId="12" fillId="0" borderId="0" xfId="0" applyNumberFormat="1" applyFont="1" applyAlignment="1">
      <alignment/>
    </xf>
    <xf numFmtId="0" fontId="0" fillId="2" borderId="1" xfId="0" applyFill="1" applyBorder="1" applyAlignment="1" applyProtection="1">
      <alignment textRotation="45"/>
      <protection/>
    </xf>
    <xf numFmtId="0" fontId="0" fillId="0" borderId="2" xfId="0" applyBorder="1" applyAlignment="1" applyProtection="1">
      <alignment textRotation="45"/>
      <protection locked="0"/>
    </xf>
    <xf numFmtId="0" fontId="0" fillId="2" borderId="1" xfId="0" applyFill="1" applyBorder="1" applyAlignment="1" applyProtection="1">
      <alignment/>
      <protection/>
    </xf>
    <xf numFmtId="0" fontId="0" fillId="2" borderId="1" xfId="0" applyFont="1" applyFill="1" applyBorder="1" applyAlignment="1" applyProtection="1">
      <alignment textRotation="45" wrapText="1"/>
      <protection/>
    </xf>
    <xf numFmtId="0" fontId="10" fillId="0" borderId="1" xfId="0" applyFont="1" applyBorder="1" applyAlignment="1" applyProtection="1">
      <alignment textRotation="45"/>
      <protection locked="0"/>
    </xf>
    <xf numFmtId="0" fontId="0" fillId="0" borderId="3" xfId="0" applyBorder="1" applyAlignment="1" applyProtection="1">
      <alignment textRotation="45"/>
      <protection locked="0"/>
    </xf>
    <xf numFmtId="0" fontId="0" fillId="3" borderId="1" xfId="0" applyFill="1" applyBorder="1" applyAlignment="1" applyProtection="1">
      <alignment/>
      <protection locked="0"/>
    </xf>
    <xf numFmtId="168" fontId="1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3" borderId="1" xfId="0" applyFill="1" applyBorder="1" applyAlignment="1">
      <alignment/>
    </xf>
    <xf numFmtId="168" fontId="0" fillId="3" borderId="1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5" fillId="2" borderId="1" xfId="0" applyFont="1" applyFill="1" applyBorder="1" applyAlignment="1" applyProtection="1">
      <alignment textRotation="45" wrapText="1"/>
      <protection/>
    </xf>
    <xf numFmtId="0" fontId="0" fillId="0" borderId="0" xfId="0" applyFont="1" applyAlignment="1">
      <alignment horizontal="left"/>
    </xf>
    <xf numFmtId="0" fontId="10" fillId="0" borderId="0" xfId="0" applyFont="1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 textRotation="45"/>
    </xf>
    <xf numFmtId="2" fontId="0" fillId="3" borderId="1" xfId="0" applyNumberFormat="1" applyFont="1" applyFill="1" applyBorder="1" applyAlignment="1">
      <alignment/>
    </xf>
    <xf numFmtId="0" fontId="18" fillId="0" borderId="0" xfId="0" applyFont="1" applyAlignment="1">
      <alignment/>
    </xf>
    <xf numFmtId="1" fontId="1" fillId="0" borderId="0" xfId="0" applyNumberFormat="1" applyFont="1" applyAlignment="1">
      <alignment/>
    </xf>
    <xf numFmtId="0" fontId="16" fillId="3" borderId="1" xfId="0" applyFont="1" applyFill="1" applyBorder="1" applyAlignment="1" applyProtection="1">
      <alignment textRotation="45" wrapText="1"/>
      <protection locked="0"/>
    </xf>
    <xf numFmtId="0" fontId="0" fillId="0" borderId="1" xfId="0" applyBorder="1" applyAlignment="1" applyProtection="1">
      <alignment/>
      <protection locked="0"/>
    </xf>
    <xf numFmtId="2" fontId="0" fillId="0" borderId="0" xfId="0" applyNumberFormat="1" applyFont="1" applyAlignment="1">
      <alignment/>
    </xf>
    <xf numFmtId="2" fontId="0" fillId="3" borderId="1" xfId="0" applyNumberFormat="1" applyFont="1" applyFill="1" applyBorder="1" applyAlignment="1">
      <alignment/>
    </xf>
    <xf numFmtId="0" fontId="0" fillId="4" borderId="1" xfId="0" applyFill="1" applyBorder="1" applyAlignment="1" applyProtection="1">
      <alignment textRotation="45"/>
      <protection locked="0"/>
    </xf>
    <xf numFmtId="0" fontId="0" fillId="0" borderId="0" xfId="0" applyFill="1" applyAlignment="1" applyProtection="1">
      <alignment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4" xfId="0" applyBorder="1" applyAlignment="1" applyProtection="1">
      <alignment textRotation="45"/>
      <protection locked="0"/>
    </xf>
    <xf numFmtId="0" fontId="0" fillId="0" borderId="0" xfId="0" applyAlignment="1">
      <alignment textRotation="6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1" xfId="0" applyFont="1" applyBorder="1" applyAlignment="1">
      <alignment horizontal="left" textRotation="52" wrapText="1"/>
    </xf>
    <xf numFmtId="0" fontId="1" fillId="0" borderId="1" xfId="0" applyFont="1" applyBorder="1" applyAlignment="1">
      <alignment textRotation="52"/>
    </xf>
    <xf numFmtId="0" fontId="1" fillId="0" borderId="1" xfId="0" applyFont="1" applyBorder="1" applyAlignment="1">
      <alignment textRotation="52" wrapText="1"/>
    </xf>
    <xf numFmtId="0" fontId="19" fillId="0" borderId="1" xfId="0" applyFont="1" applyBorder="1" applyAlignment="1">
      <alignment textRotation="52" wrapText="1"/>
    </xf>
    <xf numFmtId="0" fontId="8" fillId="0" borderId="3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4" borderId="1" xfId="0" applyFill="1" applyBorder="1" applyAlignment="1" applyProtection="1">
      <alignment/>
      <protection/>
    </xf>
    <xf numFmtId="0" fontId="0" fillId="0" borderId="1" xfId="0" applyFont="1" applyBorder="1" applyAlignment="1" applyProtection="1">
      <alignment textRotation="45"/>
      <protection locked="0"/>
    </xf>
    <xf numFmtId="0" fontId="17" fillId="0" borderId="1" xfId="0" applyFont="1" applyFill="1" applyBorder="1" applyAlignment="1" applyProtection="1">
      <alignment textRotation="45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10" fillId="0" borderId="1" xfId="0" applyFont="1" applyFill="1" applyBorder="1" applyAlignment="1" applyProtection="1">
      <alignment textRotation="45"/>
      <protection locked="0"/>
    </xf>
    <xf numFmtId="0" fontId="0" fillId="0" borderId="1" xfId="0" applyFill="1" applyBorder="1" applyAlignment="1" applyProtection="1">
      <alignment textRotation="45"/>
      <protection locked="0"/>
    </xf>
    <xf numFmtId="0" fontId="0" fillId="0" borderId="1" xfId="0" applyFill="1" applyBorder="1" applyAlignment="1">
      <alignment textRotation="45"/>
    </xf>
    <xf numFmtId="168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0" borderId="2" xfId="0" applyFont="1" applyFill="1" applyBorder="1" applyAlignment="1" applyProtection="1">
      <alignment textRotation="45"/>
      <protection locked="0"/>
    </xf>
    <xf numFmtId="0" fontId="0" fillId="3" borderId="2" xfId="0" applyFill="1" applyBorder="1" applyAlignment="1">
      <alignment/>
    </xf>
    <xf numFmtId="168" fontId="0" fillId="3" borderId="2" xfId="0" applyNumberFormat="1" applyFont="1" applyFill="1" applyBorder="1" applyAlignment="1">
      <alignment/>
    </xf>
    <xf numFmtId="2" fontId="0" fillId="3" borderId="2" xfId="0" applyNumberFormat="1" applyFont="1" applyFill="1" applyBorder="1" applyAlignment="1">
      <alignment/>
    </xf>
    <xf numFmtId="1" fontId="0" fillId="3" borderId="1" xfId="0" applyNumberFormat="1" applyFont="1" applyFill="1" applyBorder="1" applyAlignment="1">
      <alignment/>
    </xf>
    <xf numFmtId="2" fontId="0" fillId="0" borderId="1" xfId="0" applyNumberFormat="1" applyBorder="1" applyAlignment="1">
      <alignment textRotation="45"/>
    </xf>
    <xf numFmtId="0" fontId="8" fillId="0" borderId="3" xfId="0" applyFont="1" applyBorder="1" applyAlignment="1">
      <alignment/>
    </xf>
    <xf numFmtId="1" fontId="0" fillId="3" borderId="2" xfId="0" applyNumberFormat="1" applyFont="1" applyFill="1" applyBorder="1" applyAlignment="1">
      <alignment/>
    </xf>
    <xf numFmtId="2" fontId="1" fillId="0" borderId="1" xfId="0" applyNumberFormat="1" applyFont="1" applyBorder="1" applyAlignment="1">
      <alignment/>
    </xf>
    <xf numFmtId="168" fontId="1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1" fontId="1" fillId="3" borderId="1" xfId="0" applyNumberFormat="1" applyFont="1" applyFill="1" applyBorder="1" applyAlignment="1">
      <alignment/>
    </xf>
    <xf numFmtId="2" fontId="1" fillId="3" borderId="1" xfId="0" applyNumberFormat="1" applyFont="1" applyFill="1" applyBorder="1" applyAlignment="1">
      <alignment/>
    </xf>
    <xf numFmtId="1" fontId="1" fillId="3" borderId="1" xfId="0" applyNumberFormat="1" applyFont="1" applyFill="1" applyBorder="1" applyAlignment="1">
      <alignment/>
    </xf>
    <xf numFmtId="2" fontId="1" fillId="3" borderId="1" xfId="0" applyNumberFormat="1" applyFont="1" applyFill="1" applyBorder="1" applyAlignment="1">
      <alignment/>
    </xf>
    <xf numFmtId="168" fontId="0" fillId="3" borderId="2" xfId="0" applyNumberFormat="1" applyFill="1" applyBorder="1" applyAlignment="1">
      <alignment/>
    </xf>
    <xf numFmtId="168" fontId="0" fillId="3" borderId="1" xfId="0" applyNumberFormat="1" applyFill="1" applyBorder="1" applyAlignment="1">
      <alignment/>
    </xf>
    <xf numFmtId="168" fontId="0" fillId="3" borderId="2" xfId="0" applyNumberFormat="1" applyFont="1" applyFill="1" applyBorder="1" applyAlignment="1">
      <alignment/>
    </xf>
    <xf numFmtId="168" fontId="0" fillId="3" borderId="1" xfId="0" applyNumberFormat="1" applyFont="1" applyFill="1" applyBorder="1" applyAlignment="1">
      <alignment/>
    </xf>
    <xf numFmtId="168" fontId="0" fillId="0" borderId="0" xfId="0" applyNumberFormat="1" applyAlignment="1">
      <alignment/>
    </xf>
    <xf numFmtId="0" fontId="4" fillId="0" borderId="5" xfId="22" applyFont="1" applyFill="1" applyBorder="1" applyAlignment="1">
      <alignment horizontal="center"/>
      <protection/>
    </xf>
    <xf numFmtId="0" fontId="4" fillId="0" borderId="0" xfId="22" applyFont="1" applyFill="1" applyBorder="1" applyAlignment="1">
      <alignment horizontal="center"/>
      <protection/>
    </xf>
    <xf numFmtId="0" fontId="0" fillId="0" borderId="0" xfId="0" applyAlignment="1">
      <alignment horizontal="right"/>
    </xf>
    <xf numFmtId="0" fontId="4" fillId="0" borderId="0" xfId="21" applyFont="1" applyFill="1" applyBorder="1" applyAlignment="1">
      <alignment horizontal="center"/>
      <protection/>
    </xf>
    <xf numFmtId="0" fontId="4" fillId="0" borderId="0" xfId="22" applyFont="1" applyFill="1" applyBorder="1" applyAlignment="1">
      <alignment/>
      <protection/>
    </xf>
    <xf numFmtId="0" fontId="4" fillId="0" borderId="5" xfId="21" applyFont="1" applyFill="1" applyBorder="1" applyAlignment="1">
      <alignment horizontal="center"/>
      <protection/>
    </xf>
    <xf numFmtId="0" fontId="4" fillId="0" borderId="0" xfId="21" applyFont="1" applyFill="1" applyBorder="1" applyAlignment="1">
      <alignment/>
      <protection/>
    </xf>
    <xf numFmtId="0" fontId="4" fillId="0" borderId="6" xfId="21" applyFont="1" applyFill="1" applyBorder="1" applyAlignment="1">
      <alignment horizontal="left" wrapText="1"/>
      <protection/>
    </xf>
    <xf numFmtId="1" fontId="4" fillId="0" borderId="6" xfId="21" applyNumberFormat="1" applyFont="1" applyFill="1" applyBorder="1" applyAlignment="1">
      <alignment wrapText="1"/>
      <protection/>
    </xf>
    <xf numFmtId="1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0" fontId="7" fillId="0" borderId="6" xfId="21" applyFont="1" applyFill="1" applyBorder="1" applyAlignment="1">
      <alignment horizontal="left" wrapText="1"/>
      <protection/>
    </xf>
    <xf numFmtId="0" fontId="7" fillId="0" borderId="0" xfId="22" applyFont="1" applyFill="1" applyBorder="1" applyAlignment="1">
      <alignment horizontal="left"/>
      <protection/>
    </xf>
    <xf numFmtId="1" fontId="7" fillId="0" borderId="6" xfId="21" applyNumberFormat="1" applyFont="1" applyFill="1" applyBorder="1" applyAlignment="1">
      <alignment wrapText="1"/>
      <protection/>
    </xf>
    <xf numFmtId="1" fontId="7" fillId="0" borderId="6" xfId="0" applyNumberFormat="1" applyFon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Alignment="1">
      <alignment/>
    </xf>
    <xf numFmtId="0" fontId="4" fillId="0" borderId="6" xfId="22" applyFont="1" applyFill="1" applyBorder="1" applyAlignment="1">
      <alignment horizontal="left" wrapText="1"/>
      <protection/>
    </xf>
    <xf numFmtId="1" fontId="4" fillId="0" borderId="6" xfId="22" applyNumberFormat="1" applyFont="1" applyFill="1" applyBorder="1" applyAlignment="1">
      <alignment wrapText="1"/>
      <protection/>
    </xf>
    <xf numFmtId="0" fontId="7" fillId="0" borderId="6" xfId="22" applyFont="1" applyFill="1" applyBorder="1" applyAlignment="1">
      <alignment horizontal="left" wrapText="1"/>
      <protection/>
    </xf>
    <xf numFmtId="1" fontId="7" fillId="0" borderId="6" xfId="22" applyNumberFormat="1" applyFont="1" applyFill="1" applyBorder="1" applyAlignment="1">
      <alignment wrapText="1"/>
      <protection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1" fontId="1" fillId="0" borderId="6" xfId="0" applyNumberFormat="1" applyFont="1" applyBorder="1" applyAlignment="1">
      <alignment/>
    </xf>
    <xf numFmtId="0" fontId="4" fillId="0" borderId="0" xfId="0" applyFont="1" applyAlignment="1">
      <alignment/>
    </xf>
    <xf numFmtId="1" fontId="11" fillId="0" borderId="6" xfId="21" applyNumberFormat="1" applyFont="1" applyFill="1" applyBorder="1" applyAlignment="1">
      <alignment wrapText="1"/>
      <protection/>
    </xf>
    <xf numFmtId="0" fontId="7" fillId="0" borderId="0" xfId="22" applyFont="1" applyFill="1" applyBorder="1" applyAlignment="1">
      <alignment horizontal="left" wrapText="1"/>
      <protection/>
    </xf>
    <xf numFmtId="0" fontId="4" fillId="0" borderId="0" xfId="22" applyFont="1" applyFill="1" applyBorder="1" applyAlignment="1">
      <alignment horizontal="left" wrapText="1"/>
      <protection/>
    </xf>
    <xf numFmtId="1" fontId="4" fillId="0" borderId="0" xfId="22" applyNumberFormat="1" applyFont="1" applyFill="1" applyBorder="1" applyAlignment="1">
      <alignment wrapText="1"/>
      <protection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Sheet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Aquatic Plant Frequency Knight and Orlando Lakes 8/22/06</a:t>
            </a:r>
          </a:p>
        </c:rich>
      </c:tx>
      <c:layout>
        <c:manualLayout>
          <c:xMode val="factor"/>
          <c:yMode val="factor"/>
          <c:x val="0.00275"/>
          <c:y val="0.02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6925"/>
          <c:w val="0.9305"/>
          <c:h val="0.789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Graphs!$D$1:$Z$1</c:f>
              <c:strCache>
                <c:ptCount val="23"/>
                <c:pt idx="0">
                  <c:v>Myriophyllum spicatum,Eurasian water milfoil</c:v>
                </c:pt>
                <c:pt idx="1">
                  <c:v>Potamogeton crispus,Curly-leaf pondweed </c:v>
                </c:pt>
                <c:pt idx="2">
                  <c:v>Ceratophyllum demersum,Coontail</c:v>
                </c:pt>
                <c:pt idx="3">
                  <c:v>Chara ,Muskgrasses</c:v>
                </c:pt>
                <c:pt idx="4">
                  <c:v>Decodon verticillatus,Swamp loosestrife</c:v>
                </c:pt>
                <c:pt idx="5">
                  <c:v>Elodea canadensis,Common waterweed</c:v>
                </c:pt>
                <c:pt idx="6">
                  <c:v>Heteranthera dubia,Water star-grass</c:v>
                </c:pt>
                <c:pt idx="7">
                  <c:v>Myriophyllum sibiricum,Northern water milfoil</c:v>
                </c:pt>
                <c:pt idx="8">
                  <c:v>Najas flexilis,Bushy pondweed</c:v>
                </c:pt>
                <c:pt idx="9">
                  <c:v>Nuphar variegata,Spatterdock</c:v>
                </c:pt>
                <c:pt idx="10">
                  <c:v>Nymphaea odorata,White water lily</c:v>
                </c:pt>
                <c:pt idx="11">
                  <c:v>Potamogeton amplifolius,Large-leaf pondweed</c:v>
                </c:pt>
                <c:pt idx="12">
                  <c:v>Potamogeton gramineus,Variable pondweed</c:v>
                </c:pt>
                <c:pt idx="13">
                  <c:v>Potamogeton illinoensis,Illinois pondweed</c:v>
                </c:pt>
                <c:pt idx="14">
                  <c:v>Potamogeton richardsonii,Clasping-leaf pondweed</c:v>
                </c:pt>
                <c:pt idx="15">
                  <c:v>Potamogeton zosteriformis,Flat-stem pondweed</c:v>
                </c:pt>
                <c:pt idx="16">
                  <c:v>Ranunculus aquatilis,Stiff water crowfoot</c:v>
                </c:pt>
                <c:pt idx="17">
                  <c:v>Sagittaria graminea,Grass-leaved arrowhead</c:v>
                </c:pt>
                <c:pt idx="18">
                  <c:v>Sagittaria sp.</c:v>
                </c:pt>
                <c:pt idx="19">
                  <c:v>Schoenoplectus acutus,Hardstem bulrush</c:v>
                </c:pt>
                <c:pt idx="20">
                  <c:v>Stuckenia pectinata,Sago pondweed</c:v>
                </c:pt>
                <c:pt idx="21">
                  <c:v>Typha latifolia,Broad-leaved cattail</c:v>
                </c:pt>
                <c:pt idx="22">
                  <c:v>Vallisneria americana,Wild celery</c:v>
                </c:pt>
              </c:strCache>
            </c:strRef>
          </c:cat>
          <c:val>
            <c:numRef>
              <c:f>Graphs!$D$3:$Z$3</c:f>
              <c:numCache>
                <c:ptCount val="23"/>
                <c:pt idx="0">
                  <c:v>8.333333333333332</c:v>
                </c:pt>
                <c:pt idx="1">
                  <c:v>5</c:v>
                </c:pt>
                <c:pt idx="2">
                  <c:v>31.666666666666664</c:v>
                </c:pt>
                <c:pt idx="3">
                  <c:v>71.66666666666667</c:v>
                </c:pt>
                <c:pt idx="4">
                  <c:v>13.333333333333334</c:v>
                </c:pt>
                <c:pt idx="5">
                  <c:v>10</c:v>
                </c:pt>
                <c:pt idx="6">
                  <c:v>5</c:v>
                </c:pt>
                <c:pt idx="7">
                  <c:v>28.333333333333332</c:v>
                </c:pt>
                <c:pt idx="8">
                  <c:v>26.666666666666668</c:v>
                </c:pt>
                <c:pt idx="9">
                  <c:v>3.3333333333333335</c:v>
                </c:pt>
                <c:pt idx="10">
                  <c:v>30</c:v>
                </c:pt>
                <c:pt idx="11">
                  <c:v>1.6666666666666667</c:v>
                </c:pt>
                <c:pt idx="12">
                  <c:v>5</c:v>
                </c:pt>
                <c:pt idx="13">
                  <c:v>3.3333333333333335</c:v>
                </c:pt>
                <c:pt idx="14">
                  <c:v>15</c:v>
                </c:pt>
                <c:pt idx="15">
                  <c:v>6.666666666666667</c:v>
                </c:pt>
                <c:pt idx="16">
                  <c:v>1.6666666666666667</c:v>
                </c:pt>
                <c:pt idx="17">
                  <c:v>1.6666666666666667</c:v>
                </c:pt>
                <c:pt idx="18">
                  <c:v>1.6666666666666667</c:v>
                </c:pt>
                <c:pt idx="19">
                  <c:v>5</c:v>
                </c:pt>
                <c:pt idx="20">
                  <c:v>13.333333333333334</c:v>
                </c:pt>
                <c:pt idx="21">
                  <c:v>1.6666666666666667</c:v>
                </c:pt>
                <c:pt idx="22">
                  <c:v>33.33333333333333</c:v>
                </c:pt>
              </c:numCache>
            </c:numRef>
          </c:val>
        </c:ser>
        <c:axId val="4932262"/>
        <c:axId val="56047183"/>
      </c:barChart>
      <c:catAx>
        <c:axId val="49322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Species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047183"/>
        <c:crosses val="autoZero"/>
        <c:auto val="1"/>
        <c:lblOffset val="100"/>
        <c:noMultiLvlLbl val="0"/>
      </c:catAx>
      <c:valAx>
        <c:axId val="560471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Frequency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322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Aquatic Plant Abundance Knight and Orlando Lakes 8/22/06</a:t>
            </a:r>
          </a:p>
        </c:rich>
      </c:tx>
      <c:layout>
        <c:manualLayout>
          <c:xMode val="factor"/>
          <c:yMode val="factor"/>
          <c:x val="0.0265"/>
          <c:y val="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975"/>
          <c:w val="0.93025"/>
          <c:h val="0.788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Graphs!$D$1:$Z$1</c:f>
              <c:strCache>
                <c:ptCount val="23"/>
                <c:pt idx="0">
                  <c:v>Myriophyllum spicatum,Eurasian water milfoil</c:v>
                </c:pt>
                <c:pt idx="1">
                  <c:v>Potamogeton crispus,Curly-leaf pondweed </c:v>
                </c:pt>
                <c:pt idx="2">
                  <c:v>Ceratophyllum demersum,Coontail</c:v>
                </c:pt>
                <c:pt idx="3">
                  <c:v>Chara ,Muskgrasses</c:v>
                </c:pt>
                <c:pt idx="4">
                  <c:v>Decodon verticillatus,Swamp loosestrife</c:v>
                </c:pt>
                <c:pt idx="5">
                  <c:v>Elodea canadensis,Common waterweed</c:v>
                </c:pt>
                <c:pt idx="6">
                  <c:v>Heteranthera dubia,Water star-grass</c:v>
                </c:pt>
                <c:pt idx="7">
                  <c:v>Myriophyllum sibiricum,Northern water milfoil</c:v>
                </c:pt>
                <c:pt idx="8">
                  <c:v>Najas flexilis,Bushy pondweed</c:v>
                </c:pt>
                <c:pt idx="9">
                  <c:v>Nuphar variegata,Spatterdock</c:v>
                </c:pt>
                <c:pt idx="10">
                  <c:v>Nymphaea odorata,White water lily</c:v>
                </c:pt>
                <c:pt idx="11">
                  <c:v>Potamogeton amplifolius,Large-leaf pondweed</c:v>
                </c:pt>
                <c:pt idx="12">
                  <c:v>Potamogeton gramineus,Variable pondweed</c:v>
                </c:pt>
                <c:pt idx="13">
                  <c:v>Potamogeton illinoensis,Illinois pondweed</c:v>
                </c:pt>
                <c:pt idx="14">
                  <c:v>Potamogeton richardsonii,Clasping-leaf pondweed</c:v>
                </c:pt>
                <c:pt idx="15">
                  <c:v>Potamogeton zosteriformis,Flat-stem pondweed</c:v>
                </c:pt>
                <c:pt idx="16">
                  <c:v>Ranunculus aquatilis,Stiff water crowfoot</c:v>
                </c:pt>
                <c:pt idx="17">
                  <c:v>Sagittaria graminea,Grass-leaved arrowhead</c:v>
                </c:pt>
                <c:pt idx="18">
                  <c:v>Sagittaria sp.</c:v>
                </c:pt>
                <c:pt idx="19">
                  <c:v>Schoenoplectus acutus,Hardstem bulrush</c:v>
                </c:pt>
                <c:pt idx="20">
                  <c:v>Stuckenia pectinata,Sago pondweed</c:v>
                </c:pt>
                <c:pt idx="21">
                  <c:v>Typha latifolia,Broad-leaved cattail</c:v>
                </c:pt>
                <c:pt idx="22">
                  <c:v>Vallisneria americana,Wild celery</c:v>
                </c:pt>
              </c:strCache>
            </c:strRef>
          </c:cat>
          <c:val>
            <c:numRef>
              <c:f>Graphs!$D$8:$Z$8</c:f>
              <c:numCache>
                <c:ptCount val="23"/>
                <c:pt idx="0">
                  <c:v>1.2</c:v>
                </c:pt>
                <c:pt idx="1">
                  <c:v>1.3333333333333333</c:v>
                </c:pt>
                <c:pt idx="2">
                  <c:v>1.8421052631578947</c:v>
                </c:pt>
                <c:pt idx="3">
                  <c:v>2.255813953488372</c:v>
                </c:pt>
                <c:pt idx="4">
                  <c:v>1.75</c:v>
                </c:pt>
                <c:pt idx="5">
                  <c:v>1.1666666666666667</c:v>
                </c:pt>
                <c:pt idx="6">
                  <c:v>1</c:v>
                </c:pt>
                <c:pt idx="7">
                  <c:v>1.411764705882353</c:v>
                </c:pt>
                <c:pt idx="8">
                  <c:v>1.625</c:v>
                </c:pt>
                <c:pt idx="9">
                  <c:v>3</c:v>
                </c:pt>
                <c:pt idx="10">
                  <c:v>1.6666666666666667</c:v>
                </c:pt>
                <c:pt idx="11">
                  <c:v>1</c:v>
                </c:pt>
                <c:pt idx="12">
                  <c:v>2.3333333333333335</c:v>
                </c:pt>
                <c:pt idx="13">
                  <c:v>2</c:v>
                </c:pt>
                <c:pt idx="14">
                  <c:v>1.4444444444444444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1.125</c:v>
                </c:pt>
                <c:pt idx="21">
                  <c:v>1</c:v>
                </c:pt>
                <c:pt idx="22">
                  <c:v>1.55</c:v>
                </c:pt>
              </c:numCache>
            </c:numRef>
          </c:val>
        </c:ser>
        <c:axId val="45005492"/>
        <c:axId val="24761189"/>
      </c:barChart>
      <c:catAx>
        <c:axId val="450054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Species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761189"/>
        <c:crosses val="autoZero"/>
        <c:auto val="1"/>
        <c:lblOffset val="100"/>
        <c:noMultiLvlLbl val="0"/>
      </c:catAx>
      <c:valAx>
        <c:axId val="24761189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Abundance (1-3)</a:t>
                </a:r>
              </a:p>
            </c:rich>
          </c:tx>
          <c:layout>
            <c:manualLayout>
              <c:xMode val="factor"/>
              <c:yMode val="factor"/>
              <c:x val="0.026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0054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476250</xdr:colOff>
      <xdr:row>12</xdr:row>
      <xdr:rowOff>95250</xdr:rowOff>
    </xdr:from>
    <xdr:to>
      <xdr:col>15</xdr:col>
      <xdr:colOff>114300</xdr:colOff>
      <xdr:row>41</xdr:row>
      <xdr:rowOff>38100</xdr:rowOff>
    </xdr:to>
    <xdr:graphicFrame>
      <xdr:nvGraphicFramePr>
        <xdr:cNvPr id="1" name="Chart 1"/>
        <xdr:cNvGraphicFramePr/>
      </xdr:nvGraphicFramePr>
      <xdr:xfrm>
        <a:off x="2305050" y="2038350"/>
        <a:ext cx="6953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485775</xdr:colOff>
      <xdr:row>42</xdr:row>
      <xdr:rowOff>66675</xdr:rowOff>
    </xdr:from>
    <xdr:to>
      <xdr:col>15</xdr:col>
      <xdr:colOff>104775</xdr:colOff>
      <xdr:row>71</xdr:row>
      <xdr:rowOff>0</xdr:rowOff>
    </xdr:to>
    <xdr:graphicFrame>
      <xdr:nvGraphicFramePr>
        <xdr:cNvPr id="2" name="Chart 2"/>
        <xdr:cNvGraphicFramePr/>
      </xdr:nvGraphicFramePr>
      <xdr:xfrm>
        <a:off x="2314575" y="6867525"/>
        <a:ext cx="6934200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1">
      <selection activeCell="K28" sqref="K28"/>
    </sheetView>
  </sheetViews>
  <sheetFormatPr defaultColWidth="8.8515625" defaultRowHeight="12.75"/>
  <cols>
    <col min="1" max="1" width="11.28125" style="2" customWidth="1"/>
    <col min="2" max="2" width="8.00390625" style="2" customWidth="1"/>
    <col min="3" max="3" width="26.28125" style="2" customWidth="1"/>
    <col min="4" max="11" width="8.8515625" style="2" customWidth="1"/>
    <col min="12" max="12" width="10.57421875" style="2" customWidth="1"/>
    <col min="13" max="16384" width="8.8515625" style="2" customWidth="1"/>
  </cols>
  <sheetData>
    <row r="1" ht="23.25">
      <c r="A1" s="13" t="s">
        <v>34</v>
      </c>
    </row>
    <row r="3" ht="12.75">
      <c r="A3" s="34" t="s">
        <v>28</v>
      </c>
    </row>
    <row r="4" ht="12.75">
      <c r="B4" s="2" t="s">
        <v>147</v>
      </c>
    </row>
    <row r="5" ht="12.75">
      <c r="B5" s="2" t="s">
        <v>205</v>
      </c>
    </row>
    <row r="6" spans="3:4" ht="12.75">
      <c r="C6" s="2" t="s">
        <v>146</v>
      </c>
      <c r="D6" s="2" t="s">
        <v>173</v>
      </c>
    </row>
    <row r="7" ht="12.75">
      <c r="D7" s="2" t="s">
        <v>177</v>
      </c>
    </row>
    <row r="8" spans="3:4" ht="12.75">
      <c r="C8" s="33" t="s">
        <v>191</v>
      </c>
      <c r="D8" s="2" t="s">
        <v>192</v>
      </c>
    </row>
    <row r="9" spans="3:4" ht="12.75">
      <c r="C9" s="33" t="s">
        <v>193</v>
      </c>
      <c r="D9" s="2" t="s">
        <v>194</v>
      </c>
    </row>
    <row r="10" spans="3:4" ht="12.75">
      <c r="C10" s="33" t="s">
        <v>195</v>
      </c>
      <c r="D10" s="2" t="s">
        <v>196</v>
      </c>
    </row>
    <row r="11" spans="3:4" ht="12.75">
      <c r="C11" s="33" t="s">
        <v>202</v>
      </c>
      <c r="D11" s="2" t="s">
        <v>148</v>
      </c>
    </row>
    <row r="12" spans="3:4" ht="12.75">
      <c r="C12" s="33" t="s">
        <v>197</v>
      </c>
      <c r="D12" s="2" t="s">
        <v>161</v>
      </c>
    </row>
    <row r="13" spans="3:4" ht="12.75">
      <c r="C13" s="33"/>
      <c r="D13" s="2" t="s">
        <v>166</v>
      </c>
    </row>
    <row r="14" spans="3:4" ht="12.75">
      <c r="C14" s="33" t="s">
        <v>180</v>
      </c>
      <c r="D14" s="2" t="s">
        <v>203</v>
      </c>
    </row>
    <row r="15" spans="3:4" ht="12.75">
      <c r="C15" s="33"/>
      <c r="D15" s="2" t="s">
        <v>204</v>
      </c>
    </row>
    <row r="16" spans="3:4" ht="12.75">
      <c r="C16" s="33"/>
      <c r="D16" s="2" t="s">
        <v>200</v>
      </c>
    </row>
    <row r="17" spans="3:4" ht="12.75">
      <c r="C17" s="33"/>
      <c r="D17" s="2" t="s">
        <v>199</v>
      </c>
    </row>
    <row r="18" spans="3:4" ht="12.75">
      <c r="C18" s="33"/>
      <c r="D18" s="2" t="s">
        <v>201</v>
      </c>
    </row>
    <row r="19" ht="12.75">
      <c r="D19" s="1" t="s">
        <v>209</v>
      </c>
    </row>
    <row r="20" ht="12.75">
      <c r="D20" s="1"/>
    </row>
    <row r="21" ht="12.75">
      <c r="B21" s="2" t="s">
        <v>48</v>
      </c>
    </row>
    <row r="22" ht="12.75">
      <c r="C22" s="2" t="s">
        <v>149</v>
      </c>
    </row>
    <row r="23" ht="12.75">
      <c r="C23" s="2" t="s">
        <v>211</v>
      </c>
    </row>
    <row r="25" ht="12.75">
      <c r="B25" s="2" t="s">
        <v>174</v>
      </c>
    </row>
    <row r="28" ht="12.75">
      <c r="B28" s="2" t="s">
        <v>157</v>
      </c>
    </row>
    <row r="29" ht="12.75">
      <c r="C29" s="2" t="s">
        <v>210</v>
      </c>
    </row>
    <row r="30" ht="12.75">
      <c r="C30" s="2" t="s">
        <v>206</v>
      </c>
    </row>
    <row r="31" ht="12.75">
      <c r="C31" s="2" t="s">
        <v>181</v>
      </c>
    </row>
    <row r="32" ht="12.75">
      <c r="C32" s="2" t="s">
        <v>182</v>
      </c>
    </row>
    <row r="33" ht="12.75">
      <c r="C33" s="2" t="s">
        <v>207</v>
      </c>
    </row>
    <row r="35" ht="12.75">
      <c r="A35" s="34" t="s">
        <v>22</v>
      </c>
    </row>
    <row r="36" ht="12.75">
      <c r="B36" s="2" t="s">
        <v>183</v>
      </c>
    </row>
    <row r="37" ht="12.75">
      <c r="B37" s="2" t="s">
        <v>150</v>
      </c>
    </row>
    <row r="38" ht="12.75">
      <c r="B38" s="2" t="s">
        <v>184</v>
      </c>
    </row>
    <row r="39" ht="12.75">
      <c r="A39" s="34" t="s">
        <v>19</v>
      </c>
    </row>
    <row r="40" ht="12.75">
      <c r="B40" s="31" t="s">
        <v>151</v>
      </c>
    </row>
    <row r="41" ht="12.75">
      <c r="B41" s="1" t="s">
        <v>145</v>
      </c>
    </row>
    <row r="42" ht="12.75">
      <c r="B42" s="1" t="s">
        <v>142</v>
      </c>
    </row>
    <row r="43" spans="2:3" ht="12.75">
      <c r="B43" s="16"/>
      <c r="C43" s="2" t="s">
        <v>43</v>
      </c>
    </row>
    <row r="44" spans="2:3" ht="12.75">
      <c r="B44" s="16"/>
      <c r="C44" s="2" t="s">
        <v>152</v>
      </c>
    </row>
    <row r="45" ht="12.75">
      <c r="B45" s="26" t="s">
        <v>143</v>
      </c>
    </row>
    <row r="46" spans="2:3" ht="12.75">
      <c r="B46" s="9"/>
      <c r="C46" s="2" t="s">
        <v>44</v>
      </c>
    </row>
    <row r="47" ht="12.75">
      <c r="B47" s="26" t="s">
        <v>144</v>
      </c>
    </row>
    <row r="48" spans="2:3" ht="12.75">
      <c r="B48" s="18"/>
      <c r="C48" s="2" t="s">
        <v>45</v>
      </c>
    </row>
    <row r="49" spans="2:3" ht="12.75">
      <c r="B49" s="1" t="s">
        <v>153</v>
      </c>
      <c r="C49" s="17"/>
    </row>
    <row r="50" ht="12.75">
      <c r="C50" s="2" t="s">
        <v>162</v>
      </c>
    </row>
    <row r="51" ht="12.75">
      <c r="C51" s="2" t="s">
        <v>190</v>
      </c>
    </row>
    <row r="52" spans="2:3" ht="12.75">
      <c r="B52" s="1" t="s">
        <v>158</v>
      </c>
      <c r="C52" s="17"/>
    </row>
    <row r="53" ht="12.75">
      <c r="B53" s="26" t="s">
        <v>187</v>
      </c>
    </row>
    <row r="54" ht="12.75">
      <c r="B54" s="26"/>
    </row>
    <row r="55" ht="12.75">
      <c r="B55" s="26"/>
    </row>
    <row r="56" ht="12.75">
      <c r="A56" s="34" t="s">
        <v>46</v>
      </c>
    </row>
    <row r="57" ht="12.75">
      <c r="B57" s="2" t="s">
        <v>20</v>
      </c>
    </row>
    <row r="58" ht="12.75">
      <c r="C58" s="2" t="s">
        <v>154</v>
      </c>
    </row>
    <row r="59" ht="12.75">
      <c r="B59" s="2" t="s">
        <v>21</v>
      </c>
    </row>
    <row r="60" ht="12.75">
      <c r="C60" s="2" t="s">
        <v>155</v>
      </c>
    </row>
    <row r="61" ht="12.75">
      <c r="B61" s="4" t="s">
        <v>47</v>
      </c>
    </row>
    <row r="62" spans="2:3" ht="12.75">
      <c r="B62" s="4"/>
      <c r="C62" s="2" t="s">
        <v>49</v>
      </c>
    </row>
    <row r="63" spans="3:4" ht="12.75">
      <c r="C63" s="2" t="s">
        <v>139</v>
      </c>
      <c r="D63" s="5"/>
    </row>
    <row r="64" ht="12.75">
      <c r="C64" s="2" t="s">
        <v>168</v>
      </c>
    </row>
    <row r="65" spans="1:2" ht="12.75">
      <c r="A65" s="5"/>
      <c r="B65" s="2" t="s">
        <v>169</v>
      </c>
    </row>
    <row r="66" spans="2:4" ht="12.75">
      <c r="B66" s="2" t="s">
        <v>170</v>
      </c>
      <c r="D66" s="5"/>
    </row>
    <row r="67" ht="12.75">
      <c r="B67" s="2" t="s">
        <v>208</v>
      </c>
    </row>
    <row r="68" ht="12.75">
      <c r="C68" s="2" t="s">
        <v>167</v>
      </c>
    </row>
    <row r="69" spans="4:5" ht="12.75">
      <c r="D69" s="10"/>
      <c r="E69" s="10"/>
    </row>
    <row r="70" spans="6:10" ht="12.75">
      <c r="F70" s="10"/>
      <c r="G70" s="10"/>
      <c r="H70" s="10"/>
      <c r="I70" s="10"/>
      <c r="J70" s="10"/>
    </row>
    <row r="71" spans="6:10" ht="12.75">
      <c r="F71" s="10"/>
      <c r="G71" s="10"/>
      <c r="H71" s="10"/>
      <c r="I71" s="10"/>
      <c r="J71" s="10"/>
    </row>
    <row r="72" spans="6:10" ht="12.75">
      <c r="F72" s="10"/>
      <c r="G72" s="10"/>
      <c r="H72" s="10"/>
      <c r="I72" s="10"/>
      <c r="J72" s="10"/>
    </row>
  </sheetData>
  <printOptions gridLines="1" headings="1"/>
  <pageMargins left="0.75" right="0.75" top="0.29" bottom="0.34" header="0.31" footer="0.3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4"/>
  <sheetViews>
    <sheetView workbookViewId="0" topLeftCell="A1">
      <selection activeCell="K7" sqref="K7"/>
    </sheetView>
  </sheetViews>
  <sheetFormatPr defaultColWidth="9.140625" defaultRowHeight="12.75"/>
  <cols>
    <col min="1" max="1" width="4.7109375" style="8" customWidth="1"/>
    <col min="2" max="2" width="4.7109375" style="0" customWidth="1"/>
    <col min="3" max="3" width="7.28125" style="0" bestFit="1" customWidth="1"/>
    <col min="4" max="6" width="4.7109375" style="0" customWidth="1"/>
    <col min="7" max="16" width="4.7109375" style="6" customWidth="1"/>
    <col min="17" max="21" width="4.7109375" style="0" customWidth="1"/>
  </cols>
  <sheetData>
    <row r="1" spans="1:26" s="7" customFormat="1" ht="12.75">
      <c r="A1" s="49" t="s">
        <v>171</v>
      </c>
      <c r="B1" s="12"/>
      <c r="C1" s="49"/>
      <c r="D1" s="12"/>
      <c r="E1" s="12"/>
      <c r="F1" s="12"/>
      <c r="G1" s="12"/>
      <c r="H1" s="12"/>
      <c r="I1" s="49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/>
      <c r="W1"/>
      <c r="X1"/>
      <c r="Y1"/>
      <c r="Z1"/>
    </row>
    <row r="2" spans="1:26" s="7" customFormat="1" ht="12.75">
      <c r="A2" s="49" t="s">
        <v>18</v>
      </c>
      <c r="B2" s="12"/>
      <c r="C2" s="12"/>
      <c r="D2" s="12"/>
      <c r="E2" s="12"/>
      <c r="F2" s="12" t="s">
        <v>179</v>
      </c>
      <c r="G2" s="12"/>
      <c r="H2" s="12"/>
      <c r="I2" s="12"/>
      <c r="J2" s="12"/>
      <c r="K2" s="12"/>
      <c r="L2" s="12" t="s">
        <v>172</v>
      </c>
      <c r="M2" s="50"/>
      <c r="N2" s="50"/>
      <c r="O2" s="50"/>
      <c r="P2" s="50"/>
      <c r="Q2" s="12"/>
      <c r="R2" s="12" t="s">
        <v>23</v>
      </c>
      <c r="S2" s="12"/>
      <c r="T2" s="12"/>
      <c r="U2" s="12"/>
      <c r="V2"/>
      <c r="W2"/>
      <c r="X2"/>
      <c r="Y2"/>
      <c r="Z2"/>
    </row>
    <row r="3" spans="1:26" s="3" customFormat="1" ht="116.25" customHeight="1">
      <c r="A3" s="51" t="s">
        <v>138</v>
      </c>
      <c r="B3" s="52" t="s">
        <v>25</v>
      </c>
      <c r="C3" s="53" t="s">
        <v>185</v>
      </c>
      <c r="D3" s="52" t="s">
        <v>202</v>
      </c>
      <c r="E3" s="54" t="s">
        <v>186</v>
      </c>
      <c r="F3" s="54" t="s">
        <v>198</v>
      </c>
      <c r="G3" s="52">
        <v>1</v>
      </c>
      <c r="H3" s="52">
        <v>2</v>
      </c>
      <c r="I3" s="52">
        <v>3</v>
      </c>
      <c r="J3" s="52">
        <v>4</v>
      </c>
      <c r="K3" s="52">
        <v>5</v>
      </c>
      <c r="L3" s="52">
        <v>6</v>
      </c>
      <c r="M3" s="52">
        <v>7</v>
      </c>
      <c r="N3" s="52">
        <v>8</v>
      </c>
      <c r="O3" s="52">
        <v>9</v>
      </c>
      <c r="P3" s="52">
        <v>10</v>
      </c>
      <c r="Q3" s="52">
        <v>11</v>
      </c>
      <c r="R3" s="52">
        <v>12</v>
      </c>
      <c r="S3" s="52">
        <v>13</v>
      </c>
      <c r="T3" s="52">
        <v>14</v>
      </c>
      <c r="U3" s="52">
        <v>15</v>
      </c>
      <c r="V3" s="48"/>
      <c r="W3"/>
      <c r="X3"/>
      <c r="Y3"/>
      <c r="Z3"/>
    </row>
    <row r="34" spans="21:23" ht="12.75">
      <c r="U34" t="s">
        <v>178</v>
      </c>
      <c r="W34" t="s">
        <v>178</v>
      </c>
    </row>
  </sheetData>
  <printOptions gridLines="1"/>
  <pageMargins left="0.75" right="0.75" top="0.75" bottom="0.5" header="0.5" footer="0.5"/>
  <pageSetup horizontalDpi="600" verticalDpi="600" orientation="landscape" r:id="rId1"/>
  <headerFooter alignWithMargins="0">
    <oddHeader>&amp;RField Sheet &amp;P of &amp;N pages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Z2908"/>
  <sheetViews>
    <sheetView workbookViewId="0" topLeftCell="A1">
      <pane xSplit="12" ySplit="1" topLeftCell="BP45" activePane="bottomRight" state="frozen"/>
      <selection pane="topLeft" activeCell="A1" sqref="A1"/>
      <selection pane="topRight" activeCell="M1" sqref="M1"/>
      <selection pane="bottomLeft" activeCell="A2" sqref="A2"/>
      <selection pane="bottomRight" activeCell="CA45" sqref="CA45"/>
    </sheetView>
  </sheetViews>
  <sheetFormatPr defaultColWidth="9.140625" defaultRowHeight="12.75"/>
  <cols>
    <col min="1" max="1" width="12.421875" style="56" customWidth="1"/>
    <col min="2" max="8" width="5.7109375" style="21" hidden="1" customWidth="1"/>
    <col min="9" max="9" width="5.8515625" style="46" customWidth="1"/>
    <col min="10" max="11" width="5.7109375" style="15" hidden="1" customWidth="1"/>
    <col min="12" max="14" width="5.7109375" style="15" customWidth="1"/>
    <col min="15" max="15" width="5.7109375" style="15" hidden="1" customWidth="1"/>
    <col min="16" max="17" width="5.7109375" style="15" customWidth="1"/>
    <col min="18" max="18" width="5.7109375" style="45" customWidth="1"/>
    <col min="19" max="16384" width="5.7109375" style="15" customWidth="1"/>
  </cols>
  <sheetData>
    <row r="1" spans="1:130" s="14" customFormat="1" ht="189.75" customHeight="1">
      <c r="A1" s="55" t="s">
        <v>32</v>
      </c>
      <c r="B1" s="22" t="s">
        <v>40</v>
      </c>
      <c r="C1" s="22" t="s">
        <v>231</v>
      </c>
      <c r="D1" s="22" t="s">
        <v>232</v>
      </c>
      <c r="E1" s="32" t="s">
        <v>229</v>
      </c>
      <c r="F1" s="32" t="s">
        <v>230</v>
      </c>
      <c r="G1" s="19" t="s">
        <v>36</v>
      </c>
      <c r="H1" s="19" t="s">
        <v>38</v>
      </c>
      <c r="I1" s="44" t="s">
        <v>3</v>
      </c>
      <c r="J1" s="20" t="s">
        <v>141</v>
      </c>
      <c r="K1" s="14" t="s">
        <v>140</v>
      </c>
      <c r="L1" s="47" t="s">
        <v>25</v>
      </c>
      <c r="M1" s="14" t="s">
        <v>24</v>
      </c>
      <c r="N1" s="14" t="s">
        <v>35</v>
      </c>
      <c r="O1" s="24" t="s">
        <v>7</v>
      </c>
      <c r="P1" s="40" t="s">
        <v>175</v>
      </c>
      <c r="Q1" s="40" t="s">
        <v>176</v>
      </c>
      <c r="R1" s="59" t="s">
        <v>225</v>
      </c>
      <c r="S1" s="23" t="s">
        <v>50</v>
      </c>
      <c r="T1" s="23" t="s">
        <v>51</v>
      </c>
      <c r="U1" s="23" t="s">
        <v>52</v>
      </c>
      <c r="V1" s="23" t="s">
        <v>215</v>
      </c>
      <c r="W1" s="23" t="s">
        <v>53</v>
      </c>
      <c r="X1" s="23" t="s">
        <v>54</v>
      </c>
      <c r="Y1" s="23" t="s">
        <v>55</v>
      </c>
      <c r="Z1" s="23" t="s">
        <v>56</v>
      </c>
      <c r="AA1" s="23" t="s">
        <v>57</v>
      </c>
      <c r="AB1" s="23" t="s">
        <v>221</v>
      </c>
      <c r="AC1" s="23" t="s">
        <v>58</v>
      </c>
      <c r="AD1" s="23" t="s">
        <v>59</v>
      </c>
      <c r="AE1" s="23" t="s">
        <v>60</v>
      </c>
      <c r="AF1" s="23" t="s">
        <v>62</v>
      </c>
      <c r="AG1" s="23" t="s">
        <v>61</v>
      </c>
      <c r="AH1" s="23" t="s">
        <v>63</v>
      </c>
      <c r="AI1" s="23" t="s">
        <v>64</v>
      </c>
      <c r="AJ1" s="23" t="s">
        <v>220</v>
      </c>
      <c r="AK1" s="23" t="s">
        <v>214</v>
      </c>
      <c r="AL1" s="23" t="s">
        <v>65</v>
      </c>
      <c r="AM1" s="23" t="s">
        <v>66</v>
      </c>
      <c r="AN1" s="23" t="s">
        <v>67</v>
      </c>
      <c r="AO1" s="23" t="s">
        <v>68</v>
      </c>
      <c r="AP1" s="23" t="s">
        <v>69</v>
      </c>
      <c r="AQ1" s="23" t="s">
        <v>70</v>
      </c>
      <c r="AR1" s="23" t="s">
        <v>71</v>
      </c>
      <c r="AS1" s="58" t="s">
        <v>224</v>
      </c>
      <c r="AT1" s="23" t="s">
        <v>72</v>
      </c>
      <c r="AU1" s="23" t="s">
        <v>73</v>
      </c>
      <c r="AV1" s="23" t="s">
        <v>74</v>
      </c>
      <c r="AW1" s="23" t="s">
        <v>212</v>
      </c>
      <c r="AX1" s="23" t="s">
        <v>76</v>
      </c>
      <c r="AY1" s="23" t="s">
        <v>77</v>
      </c>
      <c r="AZ1" s="23" t="s">
        <v>78</v>
      </c>
      <c r="BA1" s="23" t="s">
        <v>219</v>
      </c>
      <c r="BB1" s="23" t="s">
        <v>79</v>
      </c>
      <c r="BC1" s="23" t="s">
        <v>80</v>
      </c>
      <c r="BD1" s="23" t="s">
        <v>81</v>
      </c>
      <c r="BE1" s="23" t="s">
        <v>82</v>
      </c>
      <c r="BF1" s="23" t="s">
        <v>83</v>
      </c>
      <c r="BG1" s="14" t="s">
        <v>0</v>
      </c>
      <c r="BH1" s="23" t="s">
        <v>84</v>
      </c>
      <c r="BI1" s="14" t="s">
        <v>213</v>
      </c>
      <c r="BJ1" s="23" t="s">
        <v>85</v>
      </c>
      <c r="BK1" s="23" t="s">
        <v>86</v>
      </c>
      <c r="BL1" s="14" t="s">
        <v>1</v>
      </c>
      <c r="BM1" s="23" t="s">
        <v>87</v>
      </c>
      <c r="BN1" s="23" t="s">
        <v>88</v>
      </c>
      <c r="BO1" s="23" t="s">
        <v>90</v>
      </c>
      <c r="BP1" s="23" t="s">
        <v>91</v>
      </c>
      <c r="BQ1" s="23" t="s">
        <v>92</v>
      </c>
      <c r="BR1" s="23" t="s">
        <v>93</v>
      </c>
      <c r="BS1" s="23" t="s">
        <v>105</v>
      </c>
      <c r="BT1" s="23" t="s">
        <v>106</v>
      </c>
      <c r="BU1" s="23" t="s">
        <v>94</v>
      </c>
      <c r="BV1" s="23" t="s">
        <v>107</v>
      </c>
      <c r="BW1" s="23" t="s">
        <v>95</v>
      </c>
      <c r="BX1" s="23" t="s">
        <v>96</v>
      </c>
      <c r="BY1" s="23" t="s">
        <v>97</v>
      </c>
      <c r="BZ1" s="23" t="s">
        <v>98</v>
      </c>
      <c r="CA1" s="14" t="s">
        <v>2</v>
      </c>
      <c r="CB1" s="23" t="s">
        <v>99</v>
      </c>
      <c r="CC1" s="23" t="s">
        <v>100</v>
      </c>
      <c r="CD1" s="23" t="s">
        <v>101</v>
      </c>
      <c r="CE1" s="23" t="s">
        <v>102</v>
      </c>
      <c r="CF1" s="23" t="s">
        <v>103</v>
      </c>
      <c r="CG1" s="23" t="s">
        <v>104</v>
      </c>
      <c r="CH1" s="23" t="s">
        <v>108</v>
      </c>
      <c r="CI1" s="23" t="s">
        <v>109</v>
      </c>
      <c r="CJ1" s="23" t="s">
        <v>216</v>
      </c>
      <c r="CK1" s="23" t="s">
        <v>110</v>
      </c>
      <c r="CL1" s="23" t="s">
        <v>111</v>
      </c>
      <c r="CM1" s="23" t="s">
        <v>112</v>
      </c>
      <c r="CN1" s="23" t="s">
        <v>113</v>
      </c>
      <c r="CO1" s="23" t="s">
        <v>223</v>
      </c>
      <c r="CP1" s="23" t="s">
        <v>114</v>
      </c>
      <c r="CQ1" s="23" t="s">
        <v>217</v>
      </c>
      <c r="CR1" s="23" t="s">
        <v>115</v>
      </c>
      <c r="CS1" s="23" t="s">
        <v>116</v>
      </c>
      <c r="CT1" s="23" t="s">
        <v>117</v>
      </c>
      <c r="CU1" s="23" t="s">
        <v>118</v>
      </c>
      <c r="CV1" s="23" t="s">
        <v>119</v>
      </c>
      <c r="CW1" s="23" t="s">
        <v>120</v>
      </c>
      <c r="CX1" s="23" t="s">
        <v>121</v>
      </c>
      <c r="CY1" s="23" t="s">
        <v>122</v>
      </c>
      <c r="CZ1" s="23" t="s">
        <v>123</v>
      </c>
      <c r="DA1" s="23" t="s">
        <v>222</v>
      </c>
      <c r="DB1" s="23" t="s">
        <v>124</v>
      </c>
      <c r="DC1" s="23" t="s">
        <v>125</v>
      </c>
      <c r="DD1" s="23" t="s">
        <v>126</v>
      </c>
      <c r="DE1" s="23" t="s">
        <v>127</v>
      </c>
      <c r="DF1" s="23" t="s">
        <v>129</v>
      </c>
      <c r="DG1" s="23" t="s">
        <v>128</v>
      </c>
      <c r="DH1" s="23" t="s">
        <v>130</v>
      </c>
      <c r="DI1" s="23" t="s">
        <v>131</v>
      </c>
      <c r="DJ1" s="23" t="s">
        <v>132</v>
      </c>
      <c r="DK1" s="23" t="s">
        <v>133</v>
      </c>
      <c r="DL1" s="23" t="s">
        <v>134</v>
      </c>
      <c r="DM1" s="23" t="s">
        <v>135</v>
      </c>
      <c r="DN1" s="23" t="s">
        <v>218</v>
      </c>
      <c r="DO1" s="23" t="s">
        <v>136</v>
      </c>
      <c r="DP1" s="23" t="s">
        <v>137</v>
      </c>
      <c r="DQ1" s="14" t="s">
        <v>8</v>
      </c>
      <c r="DR1" s="14" t="s">
        <v>9</v>
      </c>
      <c r="DS1" s="14" t="s">
        <v>10</v>
      </c>
      <c r="DT1" s="14" t="s">
        <v>11</v>
      </c>
      <c r="DU1" s="14" t="s">
        <v>12</v>
      </c>
      <c r="DV1" s="14" t="s">
        <v>13</v>
      </c>
      <c r="DW1" s="14" t="s">
        <v>14</v>
      </c>
      <c r="DX1" s="14" t="s">
        <v>15</v>
      </c>
      <c r="DY1" s="14" t="s">
        <v>16</v>
      </c>
      <c r="DZ1" s="14" t="s">
        <v>17</v>
      </c>
    </row>
    <row r="2" spans="2:18" ht="12.75">
      <c r="B2" s="21">
        <f aca="true" t="shared" si="0" ref="B2:B65">COUNT(P2:DZ2)</f>
        <v>0</v>
      </c>
      <c r="C2" s="21">
        <f>IF(COUNT(P2:EB2)&gt;0,COUNT(P2:EB2),"")</f>
      </c>
      <c r="D2" s="21">
        <f>IF(COUNT(R2:EB2)&gt;0,COUNT(R2:EB2),"")</f>
      </c>
      <c r="E2" s="21">
        <f aca="true" t="shared" si="1" ref="E2:E65">IF(H2=1,COUNT(P2:DZ2),"")</f>
      </c>
      <c r="F2" s="21">
        <f>IF(H2=1,COUNT(R2:DZ2),"")</f>
      </c>
      <c r="G2" s="21">
        <f aca="true" t="shared" si="2" ref="G2:G24">IF($B2&gt;=1,$L2,"")</f>
      </c>
      <c r="H2" s="21">
        <f>IF(AND(L2&gt;0,L2&lt;=STATS!$B$18),1,"")</f>
      </c>
      <c r="I2" s="57">
        <v>1</v>
      </c>
      <c r="L2" s="15">
        <v>24</v>
      </c>
      <c r="N2" s="15" t="s">
        <v>242</v>
      </c>
      <c r="P2" s="25"/>
      <c r="Q2" s="25"/>
      <c r="R2" s="60"/>
    </row>
    <row r="3" spans="2:107" ht="12.75">
      <c r="B3" s="21">
        <f t="shared" si="0"/>
        <v>4</v>
      </c>
      <c r="C3" s="21">
        <f>IF(COUNT(P3:EB3)&gt;0,COUNT(P3:EB3),"")</f>
        <v>4</v>
      </c>
      <c r="D3" s="21">
        <f>IF(COUNT(R3:EB3)&gt;0,COUNT(R3:EB3),"")</f>
        <v>3</v>
      </c>
      <c r="E3" s="21">
        <f t="shared" si="1"/>
        <v>4</v>
      </c>
      <c r="F3" s="21">
        <f aca="true" t="shared" si="3" ref="F3:F65">IF(H3=1,COUNT(S3:DZ3),"")</f>
        <v>3</v>
      </c>
      <c r="G3" s="21">
        <f t="shared" si="2"/>
        <v>9</v>
      </c>
      <c r="H3" s="21">
        <f>IF(AND(L3&gt;0,L3&lt;=STATS!$B$18),1,"")</f>
        <v>1</v>
      </c>
      <c r="I3" s="57">
        <v>2</v>
      </c>
      <c r="L3" s="15">
        <v>9</v>
      </c>
      <c r="M3" s="15" t="s">
        <v>240</v>
      </c>
      <c r="N3" s="15" t="s">
        <v>243</v>
      </c>
      <c r="P3" s="25">
        <v>1</v>
      </c>
      <c r="Q3" s="25"/>
      <c r="R3" s="60"/>
      <c r="U3" s="15">
        <v>2</v>
      </c>
      <c r="BE3" s="15" t="s">
        <v>237</v>
      </c>
      <c r="BF3" s="15" t="s">
        <v>237</v>
      </c>
      <c r="BU3" s="15">
        <v>2</v>
      </c>
      <c r="DC3" s="15">
        <v>2</v>
      </c>
    </row>
    <row r="4" spans="2:23" ht="12.75">
      <c r="B4" s="21">
        <f t="shared" si="0"/>
        <v>3</v>
      </c>
      <c r="C4" s="21">
        <f>IF(COUNT(P4:EB4)&gt;0,COUNT(P4:EB4),"")</f>
        <v>3</v>
      </c>
      <c r="D4" s="21">
        <f>IF(COUNT(R4:EB4)&gt;0,COUNT(R4:EB4),"")</f>
        <v>2</v>
      </c>
      <c r="E4" s="21">
        <f t="shared" si="1"/>
        <v>3</v>
      </c>
      <c r="F4" s="21">
        <f t="shared" si="3"/>
        <v>2</v>
      </c>
      <c r="G4" s="21">
        <f t="shared" si="2"/>
        <v>18</v>
      </c>
      <c r="H4" s="21">
        <f>IF(AND(L4&gt;0,L4&lt;=STATS!$B$18),1,"")</f>
        <v>1</v>
      </c>
      <c r="I4" s="57">
        <v>3</v>
      </c>
      <c r="L4" s="15">
        <v>18</v>
      </c>
      <c r="N4" s="15" t="s">
        <v>242</v>
      </c>
      <c r="P4" s="25">
        <v>1</v>
      </c>
      <c r="Q4" s="25"/>
      <c r="R4" s="60"/>
      <c r="U4" s="15">
        <v>2</v>
      </c>
      <c r="W4" s="15">
        <v>3</v>
      </c>
    </row>
    <row r="5" spans="2:18" ht="12.75">
      <c r="B5" s="21">
        <f t="shared" si="0"/>
        <v>0</v>
      </c>
      <c r="C5" s="21">
        <f>IF(COUNT(P5:EB5)&gt;0,COUNT(P5:EB5),"")</f>
      </c>
      <c r="D5" s="21">
        <f>IF(COUNT(R5:EB5)&gt;0,COUNT(R5:EB5),"")</f>
      </c>
      <c r="E5" s="21">
        <f t="shared" si="1"/>
      </c>
      <c r="F5" s="21">
        <f t="shared" si="3"/>
      </c>
      <c r="G5" s="21">
        <f t="shared" si="2"/>
      </c>
      <c r="H5" s="21">
        <f>IF(AND(L5&gt;0,L5&lt;=STATS!$B$18),1,"")</f>
      </c>
      <c r="I5" s="57">
        <v>4</v>
      </c>
      <c r="L5" s="15">
        <v>35</v>
      </c>
      <c r="P5" s="25"/>
      <c r="Q5" s="25"/>
      <c r="R5" s="60"/>
    </row>
    <row r="6" spans="2:18" ht="12.75">
      <c r="B6" s="21">
        <f t="shared" si="0"/>
        <v>0</v>
      </c>
      <c r="C6" s="21">
        <f>IF(COUNT(P6:EB6)&gt;0,COUNT(P6:EB6),"")</f>
      </c>
      <c r="D6" s="21">
        <f>IF(COUNT(R6:EB6)&gt;0,COUNT(R6:EB6),"")</f>
      </c>
      <c r="E6" s="21">
        <f t="shared" si="1"/>
      </c>
      <c r="F6" s="21">
        <f t="shared" si="3"/>
      </c>
      <c r="G6" s="21">
        <f t="shared" si="2"/>
      </c>
      <c r="H6" s="21">
        <f>IF(AND(L6&gt;0,L6&lt;=STATS!$B$18),1,"")</f>
      </c>
      <c r="I6" s="57">
        <v>5</v>
      </c>
      <c r="L6" s="15">
        <v>25</v>
      </c>
      <c r="P6" s="25"/>
      <c r="Q6" s="25"/>
      <c r="R6" s="60"/>
    </row>
    <row r="7" spans="2:117" ht="12.75">
      <c r="B7" s="21">
        <f t="shared" si="0"/>
        <v>4</v>
      </c>
      <c r="C7" s="21">
        <f>IF(COUNT(P7:EB7)&gt;0,COUNT(P7:EB7),"")</f>
        <v>4</v>
      </c>
      <c r="D7" s="21">
        <f>IF(COUNT(R7:EB7)&gt;0,COUNT(R7:EB7),"")</f>
        <v>4</v>
      </c>
      <c r="E7" s="21">
        <f t="shared" si="1"/>
        <v>4</v>
      </c>
      <c r="F7" s="21">
        <f t="shared" si="3"/>
        <v>4</v>
      </c>
      <c r="G7" s="21">
        <f t="shared" si="2"/>
        <v>2</v>
      </c>
      <c r="H7" s="21">
        <f>IF(AND(L7&gt;0,L7&lt;=STATS!$B$18),1,"")</f>
        <v>1</v>
      </c>
      <c r="I7" s="57">
        <v>6</v>
      </c>
      <c r="L7" s="15">
        <v>2</v>
      </c>
      <c r="M7" s="15" t="s">
        <v>240</v>
      </c>
      <c r="N7" s="15" t="s">
        <v>243</v>
      </c>
      <c r="P7" s="25"/>
      <c r="Q7" s="25"/>
      <c r="R7" s="60"/>
      <c r="W7" s="15">
        <v>3</v>
      </c>
      <c r="BF7" s="15">
        <v>3</v>
      </c>
      <c r="DC7" s="15">
        <v>1</v>
      </c>
      <c r="DM7" s="15">
        <v>3</v>
      </c>
    </row>
    <row r="8" spans="2:94" ht="12.75">
      <c r="B8" s="21">
        <f t="shared" si="0"/>
        <v>7</v>
      </c>
      <c r="C8" s="21">
        <f>IF(COUNT(P8:EB8)&gt;0,COUNT(P8:EB8),"")</f>
        <v>7</v>
      </c>
      <c r="D8" s="21">
        <f>IF(COUNT(R8:EB8)&gt;0,COUNT(R8:EB8),"")</f>
        <v>7</v>
      </c>
      <c r="E8" s="21">
        <f t="shared" si="1"/>
        <v>7</v>
      </c>
      <c r="F8" s="21">
        <f t="shared" si="3"/>
        <v>7</v>
      </c>
      <c r="G8" s="21">
        <f t="shared" si="2"/>
        <v>1</v>
      </c>
      <c r="H8" s="21">
        <f>IF(AND(L8&gt;0,L8&lt;=STATS!$B$18),1,"")</f>
        <v>1</v>
      </c>
      <c r="I8" s="57">
        <v>7</v>
      </c>
      <c r="L8" s="15">
        <v>1</v>
      </c>
      <c r="N8" s="15" t="s">
        <v>243</v>
      </c>
      <c r="P8" s="25"/>
      <c r="Q8" s="25"/>
      <c r="R8" s="60"/>
      <c r="W8" s="15">
        <v>3</v>
      </c>
      <c r="X8" s="15">
        <v>1</v>
      </c>
      <c r="AI8" s="15">
        <v>1</v>
      </c>
      <c r="AW8" s="15">
        <v>1</v>
      </c>
      <c r="BF8" s="15">
        <v>1</v>
      </c>
      <c r="BU8" s="15">
        <v>2</v>
      </c>
      <c r="CP8" s="15">
        <v>2</v>
      </c>
    </row>
    <row r="9" spans="2:18" ht="12.75">
      <c r="B9" s="21">
        <f t="shared" si="0"/>
        <v>0</v>
      </c>
      <c r="C9" s="21">
        <f>IF(COUNT(P9:EB9)&gt;0,COUNT(P9:EB9),"")</f>
      </c>
      <c r="D9" s="21">
        <f>IF(COUNT(R9:EB9)&gt;0,COUNT(R9:EB9),"")</f>
      </c>
      <c r="E9" s="21">
        <f t="shared" si="1"/>
      </c>
      <c r="F9" s="21">
        <f t="shared" si="3"/>
      </c>
      <c r="G9" s="21">
        <f t="shared" si="2"/>
      </c>
      <c r="H9" s="21">
        <f>IF(AND(L9&gt;0,L9&lt;=STATS!$B$18),1,"")</f>
      </c>
      <c r="I9" s="57">
        <v>8</v>
      </c>
      <c r="L9" s="15">
        <v>41</v>
      </c>
      <c r="P9" s="25"/>
      <c r="Q9" s="25"/>
      <c r="R9" s="60"/>
    </row>
    <row r="10" spans="2:18" ht="12.75">
      <c r="B10" s="21">
        <f t="shared" si="0"/>
        <v>0</v>
      </c>
      <c r="C10" s="21">
        <f>IF(COUNT(P10:EB10)&gt;0,COUNT(P10:EB10),"")</f>
      </c>
      <c r="D10" s="21">
        <f>IF(COUNT(R10:EB10)&gt;0,COUNT(R10:EB10),"")</f>
      </c>
      <c r="E10" s="21">
        <f t="shared" si="1"/>
      </c>
      <c r="F10" s="21">
        <f t="shared" si="3"/>
      </c>
      <c r="G10" s="21">
        <f t="shared" si="2"/>
      </c>
      <c r="H10" s="21">
        <f>IF(AND(L10&gt;0,L10&lt;=STATS!$B$18),1,"")</f>
      </c>
      <c r="I10" s="57">
        <v>9</v>
      </c>
      <c r="L10" s="15">
        <v>40</v>
      </c>
      <c r="P10" s="25"/>
      <c r="Q10" s="25"/>
      <c r="R10" s="60"/>
    </row>
    <row r="11" spans="2:18" ht="12.75">
      <c r="B11" s="21">
        <f t="shared" si="0"/>
        <v>0</v>
      </c>
      <c r="C11" s="21">
        <f>IF(COUNT(P11:EB11)&gt;0,COUNT(P11:EB11),"")</f>
      </c>
      <c r="D11" s="21">
        <f>IF(COUNT(R11:EB11)&gt;0,COUNT(R11:EB11),"")</f>
      </c>
      <c r="E11" s="21">
        <f t="shared" si="1"/>
      </c>
      <c r="F11" s="21">
        <f t="shared" si="3"/>
      </c>
      <c r="G11" s="21">
        <f t="shared" si="2"/>
      </c>
      <c r="H11" s="21">
        <f>IF(AND(L11&gt;0,L11&lt;=STATS!$B$18),1,"")</f>
      </c>
      <c r="I11" s="57">
        <v>10</v>
      </c>
      <c r="L11" s="15">
        <v>32</v>
      </c>
      <c r="P11" s="25"/>
      <c r="Q11" s="25"/>
      <c r="R11" s="60"/>
    </row>
    <row r="12" spans="2:30" ht="12.75">
      <c r="B12" s="21">
        <f t="shared" si="0"/>
        <v>3</v>
      </c>
      <c r="C12" s="21">
        <f>IF(COUNT(P12:EB12)&gt;0,COUNT(P12:EB12),"")</f>
        <v>3</v>
      </c>
      <c r="D12" s="21">
        <f>IF(COUNT(R12:EB12)&gt;0,COUNT(R12:EB12),"")</f>
        <v>3</v>
      </c>
      <c r="E12" s="21">
        <f t="shared" si="1"/>
        <v>3</v>
      </c>
      <c r="F12" s="21">
        <f t="shared" si="3"/>
        <v>3</v>
      </c>
      <c r="G12" s="21">
        <f t="shared" si="2"/>
        <v>18</v>
      </c>
      <c r="H12" s="21">
        <f>IF(AND(L12&gt;0,L12&lt;=STATS!$B$18),1,"")</f>
        <v>1</v>
      </c>
      <c r="I12" s="57">
        <v>11</v>
      </c>
      <c r="L12" s="15">
        <v>18</v>
      </c>
      <c r="N12" s="15" t="s">
        <v>242</v>
      </c>
      <c r="P12" s="25"/>
      <c r="Q12" s="25"/>
      <c r="R12" s="60"/>
      <c r="U12" s="15">
        <v>2</v>
      </c>
      <c r="W12" s="15">
        <v>2</v>
      </c>
      <c r="AD12" s="15">
        <v>2</v>
      </c>
    </row>
    <row r="13" spans="2:107" ht="12.75">
      <c r="B13" s="21">
        <f t="shared" si="0"/>
        <v>6</v>
      </c>
      <c r="C13" s="21">
        <f>IF(COUNT(P13:EB13)&gt;0,COUNT(P13:EB13),"")</f>
        <v>6</v>
      </c>
      <c r="D13" s="21">
        <f>IF(COUNT(R13:EB13)&gt;0,COUNT(R13:EB13),"")</f>
        <v>6</v>
      </c>
      <c r="E13" s="21">
        <f t="shared" si="1"/>
        <v>6</v>
      </c>
      <c r="F13" s="21">
        <f t="shared" si="3"/>
        <v>6</v>
      </c>
      <c r="G13" s="21">
        <f t="shared" si="2"/>
        <v>5</v>
      </c>
      <c r="H13" s="21">
        <f>IF(AND(L13&gt;0,L13&lt;=STATS!$B$18),1,"")</f>
        <v>1</v>
      </c>
      <c r="I13" s="57">
        <v>12</v>
      </c>
      <c r="L13" s="15">
        <v>5</v>
      </c>
      <c r="N13" s="15" t="s">
        <v>243</v>
      </c>
      <c r="P13" s="25"/>
      <c r="Q13" s="25"/>
      <c r="R13" s="60"/>
      <c r="U13" s="15">
        <v>1</v>
      </c>
      <c r="W13" s="15">
        <v>3</v>
      </c>
      <c r="AZ13" s="15">
        <v>1</v>
      </c>
      <c r="BF13" s="15">
        <v>2</v>
      </c>
      <c r="CB13" s="15">
        <v>1</v>
      </c>
      <c r="DC13" s="15">
        <v>1</v>
      </c>
    </row>
    <row r="14" spans="2:18" ht="12.75">
      <c r="B14" s="21">
        <f t="shared" si="0"/>
        <v>0</v>
      </c>
      <c r="C14" s="21">
        <f>IF(COUNT(P14:EB14)&gt;0,COUNT(P14:EB14),"")</f>
      </c>
      <c r="D14" s="21">
        <f>IF(COUNT(R14:EB14)&gt;0,COUNT(R14:EB14),"")</f>
      </c>
      <c r="E14" s="21">
        <f t="shared" si="1"/>
      </c>
      <c r="F14" s="21">
        <f t="shared" si="3"/>
      </c>
      <c r="G14" s="21">
        <f t="shared" si="2"/>
      </c>
      <c r="H14" s="21">
        <f>IF(AND(L14&gt;0,L14&lt;=STATS!$B$18),1,"")</f>
      </c>
      <c r="I14" s="57">
        <v>13</v>
      </c>
      <c r="L14" s="15">
        <v>36</v>
      </c>
      <c r="P14" s="25"/>
      <c r="Q14" s="25"/>
      <c r="R14" s="60"/>
    </row>
    <row r="15" spans="2:18" ht="12.75">
      <c r="B15" s="21">
        <f t="shared" si="0"/>
        <v>0</v>
      </c>
      <c r="C15" s="21">
        <f>IF(COUNT(P15:EB15)&gt;0,COUNT(P15:EB15),"")</f>
      </c>
      <c r="D15" s="21">
        <f>IF(COUNT(R15:EB15)&gt;0,COUNT(R15:EB15),"")</f>
      </c>
      <c r="E15" s="21">
        <f t="shared" si="1"/>
      </c>
      <c r="F15" s="21">
        <f t="shared" si="3"/>
      </c>
      <c r="G15" s="21">
        <f t="shared" si="2"/>
      </c>
      <c r="H15" s="21">
        <f>IF(AND(L15&gt;0,L15&lt;=STATS!$B$18),1,"")</f>
      </c>
      <c r="I15" s="57">
        <v>14</v>
      </c>
      <c r="L15" s="15">
        <v>41</v>
      </c>
      <c r="P15" s="25"/>
      <c r="Q15" s="25"/>
      <c r="R15" s="60"/>
    </row>
    <row r="16" spans="2:18" ht="12.75">
      <c r="B16" s="21">
        <f t="shared" si="0"/>
        <v>0</v>
      </c>
      <c r="C16" s="21">
        <f>IF(COUNT(P16:EB16)&gt;0,COUNT(P16:EB16),"")</f>
      </c>
      <c r="D16" s="21">
        <f>IF(COUNT(R16:EB16)&gt;0,COUNT(R16:EB16),"")</f>
      </c>
      <c r="E16" s="21">
        <f t="shared" si="1"/>
      </c>
      <c r="F16" s="21">
        <f t="shared" si="3"/>
      </c>
      <c r="G16" s="21">
        <f t="shared" si="2"/>
      </c>
      <c r="H16" s="21">
        <f>IF(AND(L16&gt;0,L16&lt;=STATS!$B$18),1,"")</f>
      </c>
      <c r="I16" s="57">
        <v>15</v>
      </c>
      <c r="L16" s="15">
        <v>38</v>
      </c>
      <c r="P16" s="25"/>
      <c r="Q16" s="25"/>
      <c r="R16" s="60"/>
    </row>
    <row r="17" spans="2:18" ht="12.75">
      <c r="B17" s="21">
        <f t="shared" si="0"/>
        <v>0</v>
      </c>
      <c r="C17" s="21">
        <f>IF(COUNT(P17:EB17)&gt;0,COUNT(P17:EB17),"")</f>
      </c>
      <c r="D17" s="21">
        <f>IF(COUNT(R17:EB17)&gt;0,COUNT(R17:EB17),"")</f>
      </c>
      <c r="E17" s="21">
        <f t="shared" si="1"/>
      </c>
      <c r="F17" s="21">
        <f t="shared" si="3"/>
      </c>
      <c r="G17" s="21">
        <f t="shared" si="2"/>
      </c>
      <c r="H17" s="21">
        <f>IF(AND(L17&gt;0,L17&lt;=STATS!$B$18),1,"")</f>
      </c>
      <c r="I17" s="57">
        <v>16</v>
      </c>
      <c r="L17" s="15">
        <v>38</v>
      </c>
      <c r="P17" s="25"/>
      <c r="Q17" s="25"/>
      <c r="R17" s="60"/>
    </row>
    <row r="18" spans="2:18" ht="12.75">
      <c r="B18" s="21">
        <f t="shared" si="0"/>
        <v>0</v>
      </c>
      <c r="C18" s="21">
        <f>IF(COUNT(P18:EB18)&gt;0,COUNT(P18:EB18),"")</f>
      </c>
      <c r="D18" s="21">
        <f>IF(COUNT(R18:EB18)&gt;0,COUNT(R18:EB18),"")</f>
      </c>
      <c r="E18" s="21">
        <f t="shared" si="1"/>
        <v>0</v>
      </c>
      <c r="F18" s="21">
        <f t="shared" si="3"/>
        <v>0</v>
      </c>
      <c r="G18" s="21">
        <f t="shared" si="2"/>
      </c>
      <c r="H18" s="21">
        <f>IF(AND(L18&gt;0,L18&lt;=STATS!$B$18),1,"")</f>
        <v>1</v>
      </c>
      <c r="I18" s="57">
        <v>17</v>
      </c>
      <c r="L18" s="15">
        <v>19</v>
      </c>
      <c r="N18" s="15" t="s">
        <v>242</v>
      </c>
      <c r="P18" s="25"/>
      <c r="Q18" s="25"/>
      <c r="R18" s="60"/>
    </row>
    <row r="19" spans="2:18" ht="12.75">
      <c r="B19" s="21">
        <f t="shared" si="0"/>
        <v>0</v>
      </c>
      <c r="C19" s="21">
        <f>IF(COUNT(P19:EB19)&gt;0,COUNT(P19:EB19),"")</f>
      </c>
      <c r="D19" s="21">
        <f>IF(COUNT(R19:EB19)&gt;0,COUNT(R19:EB19),"")</f>
      </c>
      <c r="E19" s="21">
        <f t="shared" si="1"/>
        <v>0</v>
      </c>
      <c r="F19" s="21">
        <f t="shared" si="3"/>
        <v>0</v>
      </c>
      <c r="G19" s="21">
        <f t="shared" si="2"/>
      </c>
      <c r="H19" s="21">
        <f>IF(AND(L19&gt;0,L19&lt;=STATS!$B$18),1,"")</f>
        <v>1</v>
      </c>
      <c r="I19" s="57">
        <v>18</v>
      </c>
      <c r="L19" s="15">
        <v>19</v>
      </c>
      <c r="N19" s="15" t="s">
        <v>242</v>
      </c>
      <c r="P19" s="25"/>
      <c r="Q19" s="25"/>
      <c r="R19" s="60"/>
    </row>
    <row r="20" spans="2:49" ht="12.75">
      <c r="B20" s="21">
        <f t="shared" si="0"/>
        <v>3</v>
      </c>
      <c r="C20" s="21">
        <f>IF(COUNT(P20:EB20)&gt;0,COUNT(P20:EB20),"")</f>
        <v>3</v>
      </c>
      <c r="D20" s="21">
        <f>IF(COUNT(R20:EB20)&gt;0,COUNT(R20:EB20),"")</f>
        <v>3</v>
      </c>
      <c r="E20" s="21">
        <f t="shared" si="1"/>
        <v>3</v>
      </c>
      <c r="F20" s="21">
        <f t="shared" si="3"/>
        <v>3</v>
      </c>
      <c r="G20" s="21">
        <f t="shared" si="2"/>
        <v>13</v>
      </c>
      <c r="H20" s="21">
        <f>IF(AND(L20&gt;0,L20&lt;=STATS!$B$18),1,"")</f>
        <v>1</v>
      </c>
      <c r="I20" s="57">
        <v>19</v>
      </c>
      <c r="L20" s="15">
        <v>13</v>
      </c>
      <c r="N20" s="15" t="s">
        <v>242</v>
      </c>
      <c r="P20" s="25"/>
      <c r="Q20" s="25"/>
      <c r="R20" s="60"/>
      <c r="U20" s="15">
        <v>2</v>
      </c>
      <c r="W20" s="15">
        <v>2</v>
      </c>
      <c r="AW20" s="15">
        <v>3</v>
      </c>
    </row>
    <row r="21" spans="2:117" ht="12.75">
      <c r="B21" s="21">
        <f t="shared" si="0"/>
        <v>3</v>
      </c>
      <c r="C21" s="21">
        <f>IF(COUNT(P21:EB21)&gt;0,COUNT(P21:EB21),"")</f>
        <v>3</v>
      </c>
      <c r="D21" s="21">
        <f>IF(COUNT(R21:EB21)&gt;0,COUNT(R21:EB21),"")</f>
        <v>3</v>
      </c>
      <c r="E21" s="21">
        <f t="shared" si="1"/>
        <v>3</v>
      </c>
      <c r="F21" s="21">
        <f t="shared" si="3"/>
        <v>3</v>
      </c>
      <c r="G21" s="21">
        <f t="shared" si="2"/>
        <v>7</v>
      </c>
      <c r="H21" s="21">
        <f>IF(AND(L21&gt;0,L21&lt;=STATS!$B$18),1,"")</f>
        <v>1</v>
      </c>
      <c r="I21" s="57">
        <v>20</v>
      </c>
      <c r="L21" s="15">
        <v>7</v>
      </c>
      <c r="M21" s="15" t="s">
        <v>240</v>
      </c>
      <c r="N21" s="15" t="s">
        <v>243</v>
      </c>
      <c r="P21" s="25"/>
      <c r="Q21" s="25"/>
      <c r="R21" s="60"/>
      <c r="W21" s="15">
        <v>3</v>
      </c>
      <c r="BE21" s="15">
        <v>3</v>
      </c>
      <c r="DM21" s="15">
        <v>2</v>
      </c>
    </row>
    <row r="22" spans="2:52" ht="12.75">
      <c r="B22" s="21">
        <f t="shared" si="0"/>
        <v>3</v>
      </c>
      <c r="C22" s="21">
        <f>IF(COUNT(P22:EB22)&gt;0,COUNT(P22:EB22),"")</f>
        <v>3</v>
      </c>
      <c r="D22" s="21">
        <f>IF(COUNT(R22:EB22)&gt;0,COUNT(R22:EB22),"")</f>
        <v>3</v>
      </c>
      <c r="E22" s="21">
        <f t="shared" si="1"/>
        <v>3</v>
      </c>
      <c r="F22" s="21">
        <f t="shared" si="3"/>
        <v>3</v>
      </c>
      <c r="G22" s="21">
        <f t="shared" si="2"/>
        <v>9</v>
      </c>
      <c r="H22" s="21">
        <f>IF(AND(L22&gt;0,L22&lt;=STATS!$B$18),1,"")</f>
        <v>1</v>
      </c>
      <c r="I22" s="57">
        <v>21</v>
      </c>
      <c r="L22" s="15">
        <v>9</v>
      </c>
      <c r="M22" s="15" t="s">
        <v>240</v>
      </c>
      <c r="N22" s="15" t="s">
        <v>243</v>
      </c>
      <c r="P22" s="25"/>
      <c r="Q22" s="25"/>
      <c r="R22" s="60"/>
      <c r="W22" s="15">
        <v>3</v>
      </c>
      <c r="AW22" s="15">
        <v>2</v>
      </c>
      <c r="AZ22" s="15">
        <v>1</v>
      </c>
    </row>
    <row r="23" spans="2:57" ht="12.75">
      <c r="B23" s="21">
        <f t="shared" si="0"/>
        <v>1</v>
      </c>
      <c r="C23" s="21">
        <f>IF(COUNT(P23:EB23)&gt;0,COUNT(P23:EB23),"")</f>
        <v>1</v>
      </c>
      <c r="D23" s="21">
        <f>IF(COUNT(R23:EB23)&gt;0,COUNT(R23:EB23),"")</f>
        <v>1</v>
      </c>
      <c r="E23" s="21">
        <f t="shared" si="1"/>
        <v>1</v>
      </c>
      <c r="F23" s="21">
        <f t="shared" si="3"/>
        <v>1</v>
      </c>
      <c r="G23" s="21">
        <f t="shared" si="2"/>
        <v>7</v>
      </c>
      <c r="H23" s="21">
        <f>IF(AND(L23&gt;0,L23&lt;=STATS!$B$18),1,"")</f>
        <v>1</v>
      </c>
      <c r="I23" s="57">
        <v>22</v>
      </c>
      <c r="L23" s="15">
        <v>7</v>
      </c>
      <c r="M23" s="15" t="s">
        <v>240</v>
      </c>
      <c r="N23" s="15" t="s">
        <v>243</v>
      </c>
      <c r="P23" s="25"/>
      <c r="Q23" s="25"/>
      <c r="R23" s="60"/>
      <c r="W23" s="15">
        <v>3</v>
      </c>
      <c r="BE23" s="15" t="s">
        <v>237</v>
      </c>
    </row>
    <row r="24" spans="2:117" ht="12.75">
      <c r="B24" s="21">
        <f t="shared" si="0"/>
        <v>4</v>
      </c>
      <c r="C24" s="21">
        <f>IF(COUNT(P24:EB24)&gt;0,COUNT(P24:EB24),"")</f>
        <v>4</v>
      </c>
      <c r="D24" s="21">
        <f>IF(COUNT(R24:EB24)&gt;0,COUNT(R24:EB24),"")</f>
        <v>4</v>
      </c>
      <c r="E24" s="21">
        <f t="shared" si="1"/>
      </c>
      <c r="F24" s="21">
        <f t="shared" si="3"/>
      </c>
      <c r="G24" s="21">
        <f t="shared" si="2"/>
        <v>0</v>
      </c>
      <c r="H24" s="21">
        <f>IF(AND(L24&gt;0,L24&lt;=STATS!$B$18),1,"")</f>
      </c>
      <c r="I24" s="57">
        <v>23</v>
      </c>
      <c r="P24" s="25"/>
      <c r="Q24" s="25"/>
      <c r="R24" s="60"/>
      <c r="W24" s="15">
        <v>1</v>
      </c>
      <c r="X24" s="15">
        <v>3</v>
      </c>
      <c r="BF24" s="15">
        <v>2</v>
      </c>
      <c r="DM24" s="15">
        <v>2</v>
      </c>
    </row>
    <row r="25" spans="2:117" ht="12.75">
      <c r="B25" s="21">
        <f t="shared" si="0"/>
        <v>4</v>
      </c>
      <c r="C25" s="21">
        <f>IF(COUNT(P25:EB25)&gt;0,COUNT(P25:EB25),"")</f>
        <v>4</v>
      </c>
      <c r="D25" s="21">
        <f>IF(COUNT(R25:EB25)&gt;0,COUNT(R25:EB25),"")</f>
        <v>4</v>
      </c>
      <c r="E25" s="21">
        <f t="shared" si="1"/>
        <v>4</v>
      </c>
      <c r="F25" s="21">
        <f t="shared" si="3"/>
        <v>4</v>
      </c>
      <c r="H25" s="21">
        <f>IF(AND(L25&gt;0,L25&lt;=STATS!$B$18),1,"")</f>
        <v>1</v>
      </c>
      <c r="I25" s="57">
        <v>24</v>
      </c>
      <c r="L25" s="15">
        <v>1</v>
      </c>
      <c r="M25" s="15" t="s">
        <v>240</v>
      </c>
      <c r="N25" s="15" t="s">
        <v>243</v>
      </c>
      <c r="P25" s="25"/>
      <c r="Q25" s="25"/>
      <c r="R25" s="60"/>
      <c r="W25" s="15">
        <v>3</v>
      </c>
      <c r="BF25" s="15">
        <v>1</v>
      </c>
      <c r="DC25" s="15">
        <v>1</v>
      </c>
      <c r="DM25" s="15">
        <v>1</v>
      </c>
    </row>
    <row r="26" spans="2:57" ht="12.75">
      <c r="B26" s="21">
        <f t="shared" si="0"/>
        <v>2</v>
      </c>
      <c r="C26" s="21">
        <f>IF(COUNT(P26:EB26)&gt;0,COUNT(P26:EB26),"")</f>
        <v>2</v>
      </c>
      <c r="D26" s="21">
        <f>IF(COUNT(R26:EB26)&gt;0,COUNT(R26:EB26),"")</f>
        <v>2</v>
      </c>
      <c r="E26" s="21">
        <f t="shared" si="1"/>
        <v>2</v>
      </c>
      <c r="F26" s="21">
        <f t="shared" si="3"/>
        <v>2</v>
      </c>
      <c r="G26" s="21">
        <f aca="true" t="shared" si="4" ref="G26:G89">IF($B26&gt;=1,$L26,"")</f>
        <v>2</v>
      </c>
      <c r="H26" s="21">
        <f>IF(AND(L26&gt;0,L26&lt;=STATS!$B$18),1,"")</f>
        <v>1</v>
      </c>
      <c r="I26" s="57">
        <v>25</v>
      </c>
      <c r="L26" s="15">
        <v>2</v>
      </c>
      <c r="M26" s="15" t="s">
        <v>240</v>
      </c>
      <c r="N26" s="15" t="s">
        <v>243</v>
      </c>
      <c r="P26" s="25"/>
      <c r="Q26" s="25"/>
      <c r="R26" s="60"/>
      <c r="W26" s="15">
        <v>3</v>
      </c>
      <c r="BE26" s="15">
        <v>3</v>
      </c>
    </row>
    <row r="27" spans="2:23" ht="12.75">
      <c r="B27" s="21">
        <f t="shared" si="0"/>
        <v>1</v>
      </c>
      <c r="C27" s="21">
        <f>IF(COUNT(P27:EB27)&gt;0,COUNT(P27:EB27),"")</f>
        <v>1</v>
      </c>
      <c r="D27" s="21">
        <f>IF(COUNT(R27:EB27)&gt;0,COUNT(R27:EB27),"")</f>
        <v>1</v>
      </c>
      <c r="E27" s="21">
        <f t="shared" si="1"/>
        <v>1</v>
      </c>
      <c r="F27" s="21">
        <f t="shared" si="3"/>
        <v>1</v>
      </c>
      <c r="G27" s="21">
        <f t="shared" si="4"/>
        <v>1</v>
      </c>
      <c r="H27" s="21">
        <f>IF(AND(L27&gt;0,L27&lt;=STATS!$B$18),1,"")</f>
        <v>1</v>
      </c>
      <c r="I27" s="57">
        <v>26</v>
      </c>
      <c r="L27" s="15">
        <v>1</v>
      </c>
      <c r="M27" s="15" t="s">
        <v>240</v>
      </c>
      <c r="N27" s="15" t="s">
        <v>243</v>
      </c>
      <c r="P27" s="25"/>
      <c r="Q27" s="25"/>
      <c r="R27" s="60"/>
      <c r="W27" s="15">
        <v>1</v>
      </c>
    </row>
    <row r="28" spans="2:23" ht="12.75">
      <c r="B28" s="21">
        <f t="shared" si="0"/>
        <v>1</v>
      </c>
      <c r="C28" s="21">
        <f>IF(COUNT(P28:EB28)&gt;0,COUNT(P28:EB28),"")</f>
        <v>1</v>
      </c>
      <c r="D28" s="21">
        <f>IF(COUNT(R28:EB28)&gt;0,COUNT(R28:EB28),"")</f>
        <v>1</v>
      </c>
      <c r="E28" s="21">
        <f t="shared" si="1"/>
        <v>1</v>
      </c>
      <c r="F28" s="21">
        <f t="shared" si="3"/>
        <v>1</v>
      </c>
      <c r="G28" s="21">
        <f t="shared" si="4"/>
        <v>1</v>
      </c>
      <c r="H28" s="21">
        <f>IF(AND(L28&gt;0,L28&lt;=STATS!$B$18),1,"")</f>
        <v>1</v>
      </c>
      <c r="I28" s="57">
        <v>27</v>
      </c>
      <c r="L28" s="15">
        <v>1</v>
      </c>
      <c r="M28" s="15" t="s">
        <v>240</v>
      </c>
      <c r="N28" s="15" t="s">
        <v>243</v>
      </c>
      <c r="P28" s="25"/>
      <c r="Q28" s="25"/>
      <c r="R28" s="60"/>
      <c r="W28" s="15">
        <v>2</v>
      </c>
    </row>
    <row r="29" spans="2:49" ht="12.75">
      <c r="B29" s="21">
        <f t="shared" si="0"/>
        <v>2</v>
      </c>
      <c r="C29" s="21">
        <f>IF(COUNT(P29:EB29)&gt;0,COUNT(P29:EB29),"")</f>
        <v>2</v>
      </c>
      <c r="D29" s="21">
        <f>IF(COUNT(R29:EB29)&gt;0,COUNT(R29:EB29),"")</f>
        <v>2</v>
      </c>
      <c r="E29" s="21">
        <f t="shared" si="1"/>
        <v>2</v>
      </c>
      <c r="F29" s="21">
        <f t="shared" si="3"/>
        <v>2</v>
      </c>
      <c r="G29" s="21">
        <f t="shared" si="4"/>
        <v>8</v>
      </c>
      <c r="H29" s="21">
        <f>IF(AND(L29&gt;0,L29&lt;=STATS!$B$18),1,"")</f>
        <v>1</v>
      </c>
      <c r="I29" s="57">
        <v>28</v>
      </c>
      <c r="L29" s="15">
        <v>8</v>
      </c>
      <c r="N29" s="15" t="s">
        <v>243</v>
      </c>
      <c r="P29" s="25"/>
      <c r="Q29" s="25"/>
      <c r="R29" s="60"/>
      <c r="U29" s="15">
        <v>3</v>
      </c>
      <c r="AW29" s="15">
        <v>2</v>
      </c>
    </row>
    <row r="30" spans="2:117" ht="12.75">
      <c r="B30" s="21">
        <f t="shared" si="0"/>
        <v>2</v>
      </c>
      <c r="C30" s="21">
        <f>IF(COUNT(P30:EB30)&gt;0,COUNT(P30:EB30),"")</f>
        <v>2</v>
      </c>
      <c r="D30" s="21">
        <f>IF(COUNT(R30:EB30)&gt;0,COUNT(R30:EB30),"")</f>
        <v>2</v>
      </c>
      <c r="E30" s="21">
        <f t="shared" si="1"/>
        <v>2</v>
      </c>
      <c r="F30" s="21">
        <f t="shared" si="3"/>
        <v>2</v>
      </c>
      <c r="G30" s="21">
        <f t="shared" si="4"/>
        <v>8</v>
      </c>
      <c r="H30" s="21">
        <f>IF(AND(L30&gt;0,L30&lt;=STATS!$B$18),1,"")</f>
        <v>1</v>
      </c>
      <c r="I30" s="57">
        <v>29</v>
      </c>
      <c r="L30" s="15">
        <v>8</v>
      </c>
      <c r="M30" s="15" t="s">
        <v>240</v>
      </c>
      <c r="N30" s="15" t="s">
        <v>243</v>
      </c>
      <c r="P30" s="25"/>
      <c r="Q30" s="25"/>
      <c r="R30" s="60"/>
      <c r="U30" s="15">
        <v>2</v>
      </c>
      <c r="AI30" s="15" t="s">
        <v>237</v>
      </c>
      <c r="BF30" s="15" t="s">
        <v>237</v>
      </c>
      <c r="CB30" s="15">
        <v>2</v>
      </c>
      <c r="DM30" s="15" t="s">
        <v>237</v>
      </c>
    </row>
    <row r="31" spans="2:52" ht="12.75">
      <c r="B31" s="21">
        <f t="shared" si="0"/>
        <v>2</v>
      </c>
      <c r="C31" s="21">
        <f>IF(COUNT(P31:EB31)&gt;0,COUNT(P31:EB31),"")</f>
        <v>2</v>
      </c>
      <c r="D31" s="21">
        <f>IF(COUNT(R31:EB31)&gt;0,COUNT(R31:EB31),"")</f>
        <v>2</v>
      </c>
      <c r="E31" s="21">
        <f t="shared" si="1"/>
        <v>2</v>
      </c>
      <c r="F31" s="21">
        <f t="shared" si="3"/>
        <v>2</v>
      </c>
      <c r="G31" s="21">
        <f t="shared" si="4"/>
        <v>2</v>
      </c>
      <c r="H31" s="21">
        <f>IF(AND(L31&gt;0,L31&lt;=STATS!$B$18),1,"")</f>
        <v>1</v>
      </c>
      <c r="I31" s="57">
        <v>30</v>
      </c>
      <c r="L31" s="15">
        <v>2</v>
      </c>
      <c r="M31" s="15" t="s">
        <v>240</v>
      </c>
      <c r="N31" s="15" t="s">
        <v>243</v>
      </c>
      <c r="P31" s="25"/>
      <c r="Q31" s="25"/>
      <c r="R31" s="60"/>
      <c r="W31" s="15">
        <v>3</v>
      </c>
      <c r="AZ31" s="15">
        <v>1</v>
      </c>
    </row>
    <row r="32" spans="2:49" ht="12.75">
      <c r="B32" s="21">
        <f t="shared" si="0"/>
        <v>2</v>
      </c>
      <c r="C32" s="21">
        <f>IF(COUNT(P32:EB32)&gt;0,COUNT(P32:EB32),"")</f>
        <v>2</v>
      </c>
      <c r="D32" s="21">
        <f>IF(COUNT(R32:EB32)&gt;0,COUNT(R32:EB32),"")</f>
        <v>2</v>
      </c>
      <c r="E32" s="21">
        <f t="shared" si="1"/>
        <v>2</v>
      </c>
      <c r="F32" s="21">
        <f t="shared" si="3"/>
        <v>2</v>
      </c>
      <c r="G32" s="21">
        <f t="shared" si="4"/>
        <v>17</v>
      </c>
      <c r="H32" s="21">
        <f>IF(AND(L32&gt;0,L32&lt;=STATS!$B$18),1,"")</f>
        <v>1</v>
      </c>
      <c r="I32" s="57">
        <v>31</v>
      </c>
      <c r="L32" s="15">
        <v>17</v>
      </c>
      <c r="N32" s="15" t="s">
        <v>242</v>
      </c>
      <c r="P32" s="25"/>
      <c r="Q32" s="25"/>
      <c r="R32" s="60"/>
      <c r="U32" s="15">
        <v>1</v>
      </c>
      <c r="AW32" s="15">
        <v>1</v>
      </c>
    </row>
    <row r="33" spans="2:117" ht="12.75">
      <c r="B33" s="21">
        <f t="shared" si="0"/>
        <v>3</v>
      </c>
      <c r="C33" s="21">
        <f>IF(COUNT(P33:EB33)&gt;0,COUNT(P33:EB33),"")</f>
        <v>3</v>
      </c>
      <c r="D33" s="21">
        <f>IF(COUNT(R33:EB33)&gt;0,COUNT(R33:EB33),"")</f>
        <v>3</v>
      </c>
      <c r="E33" s="21">
        <f t="shared" si="1"/>
        <v>3</v>
      </c>
      <c r="F33" s="21">
        <f t="shared" si="3"/>
        <v>3</v>
      </c>
      <c r="G33" s="21">
        <f t="shared" si="4"/>
        <v>1</v>
      </c>
      <c r="H33" s="21">
        <f>IF(AND(L33&gt;0,L33&lt;=STATS!$B$18),1,"")</f>
        <v>1</v>
      </c>
      <c r="I33" s="57">
        <v>32</v>
      </c>
      <c r="L33" s="15">
        <v>1</v>
      </c>
      <c r="M33" s="15" t="s">
        <v>240</v>
      </c>
      <c r="N33" s="15" t="s">
        <v>243</v>
      </c>
      <c r="P33" s="25"/>
      <c r="Q33" s="25"/>
      <c r="R33" s="60"/>
      <c r="W33" s="15">
        <v>3</v>
      </c>
      <c r="AW33" s="15">
        <v>1</v>
      </c>
      <c r="DM33" s="15">
        <v>2</v>
      </c>
    </row>
    <row r="34" spans="2:18" ht="12.75">
      <c r="B34" s="21">
        <f t="shared" si="0"/>
        <v>0</v>
      </c>
      <c r="C34" s="21">
        <f>IF(COUNT(P34:EB34)&gt;0,COUNT(P34:EB34),"")</f>
      </c>
      <c r="D34" s="21">
        <f>IF(COUNT(R34:EB34)&gt;0,COUNT(R34:EB34),"")</f>
      </c>
      <c r="E34" s="21">
        <f t="shared" si="1"/>
        <v>0</v>
      </c>
      <c r="F34" s="21">
        <f t="shared" si="3"/>
        <v>0</v>
      </c>
      <c r="G34" s="21">
        <f t="shared" si="4"/>
      </c>
      <c r="H34" s="21">
        <f>IF(AND(L34&gt;0,L34&lt;=STATS!$B$18),1,"")</f>
        <v>1</v>
      </c>
      <c r="I34" s="57">
        <v>33</v>
      </c>
      <c r="L34" s="15">
        <v>1</v>
      </c>
      <c r="M34" s="15" t="s">
        <v>240</v>
      </c>
      <c r="N34" s="15" t="s">
        <v>243</v>
      </c>
      <c r="P34" s="25"/>
      <c r="Q34" s="25"/>
      <c r="R34" s="60"/>
    </row>
    <row r="35" spans="2:117" ht="12.75">
      <c r="B35" s="21">
        <f t="shared" si="0"/>
        <v>2</v>
      </c>
      <c r="C35" s="21">
        <f>IF(COUNT(P35:EB35)&gt;0,COUNT(P35:EB35),"")</f>
        <v>2</v>
      </c>
      <c r="D35" s="21">
        <f>IF(COUNT(R35:EB35)&gt;0,COUNT(R35:EB35),"")</f>
        <v>2</v>
      </c>
      <c r="E35" s="21">
        <f t="shared" si="1"/>
        <v>2</v>
      </c>
      <c r="F35" s="21">
        <f t="shared" si="3"/>
        <v>2</v>
      </c>
      <c r="G35" s="21">
        <f t="shared" si="4"/>
        <v>7</v>
      </c>
      <c r="H35" s="21">
        <f>IF(AND(L35&gt;0,L35&lt;=STATS!$B$18),1,"")</f>
        <v>1</v>
      </c>
      <c r="I35" s="57">
        <v>34</v>
      </c>
      <c r="L35" s="15">
        <v>7</v>
      </c>
      <c r="M35" s="15" t="s">
        <v>240</v>
      </c>
      <c r="N35" s="15" t="s">
        <v>243</v>
      </c>
      <c r="P35" s="25"/>
      <c r="Q35" s="25"/>
      <c r="R35" s="60"/>
      <c r="AZ35" s="15">
        <v>3</v>
      </c>
      <c r="DM35" s="15">
        <v>2</v>
      </c>
    </row>
    <row r="36" spans="2:21" ht="12.75">
      <c r="B36" s="21">
        <f t="shared" si="0"/>
        <v>1</v>
      </c>
      <c r="C36" s="21">
        <f>IF(COUNT(P36:EB36)&gt;0,COUNT(P36:EB36),"")</f>
        <v>1</v>
      </c>
      <c r="D36" s="21">
        <f>IF(COUNT(R36:EB36)&gt;0,COUNT(R36:EB36),"")</f>
        <v>1</v>
      </c>
      <c r="E36" s="21">
        <f t="shared" si="1"/>
        <v>1</v>
      </c>
      <c r="F36" s="21">
        <f t="shared" si="3"/>
        <v>1</v>
      </c>
      <c r="G36" s="21">
        <f t="shared" si="4"/>
        <v>18</v>
      </c>
      <c r="H36" s="21">
        <f>IF(AND(L36&gt;0,L36&lt;=STATS!$B$18),1,"")</f>
        <v>1</v>
      </c>
      <c r="I36" s="57">
        <v>35</v>
      </c>
      <c r="L36" s="15">
        <v>18</v>
      </c>
      <c r="N36" s="15" t="s">
        <v>242</v>
      </c>
      <c r="P36" s="25"/>
      <c r="Q36" s="25"/>
      <c r="R36" s="60"/>
      <c r="U36" s="15">
        <v>3</v>
      </c>
    </row>
    <row r="37" spans="2:117" ht="12.75">
      <c r="B37" s="21">
        <f t="shared" si="0"/>
        <v>5</v>
      </c>
      <c r="C37" s="21">
        <f>IF(COUNT(P37:EB37)&gt;0,COUNT(P37:EB37),"")</f>
        <v>5</v>
      </c>
      <c r="D37" s="21">
        <f>IF(COUNT(R37:EB37)&gt;0,COUNT(R37:EB37),"")</f>
        <v>5</v>
      </c>
      <c r="E37" s="21">
        <f t="shared" si="1"/>
        <v>5</v>
      </c>
      <c r="F37" s="21">
        <f t="shared" si="3"/>
        <v>5</v>
      </c>
      <c r="G37" s="21">
        <f t="shared" si="4"/>
        <v>5</v>
      </c>
      <c r="H37" s="21">
        <f>IF(AND(L37&gt;0,L37&lt;=STATS!$B$18),1,"")</f>
        <v>1</v>
      </c>
      <c r="I37" s="57">
        <v>36</v>
      </c>
      <c r="L37" s="15">
        <v>5</v>
      </c>
      <c r="M37" s="15" t="s">
        <v>241</v>
      </c>
      <c r="N37" s="15" t="s">
        <v>242</v>
      </c>
      <c r="P37" s="25"/>
      <c r="Q37" s="25"/>
      <c r="R37" s="60"/>
      <c r="W37" s="15">
        <v>2</v>
      </c>
      <c r="AW37" s="15">
        <v>1</v>
      </c>
      <c r="AZ37" s="15">
        <v>2</v>
      </c>
      <c r="CB37" s="15">
        <v>1</v>
      </c>
      <c r="DM37" s="15">
        <v>1</v>
      </c>
    </row>
    <row r="38" spans="2:49" ht="12.75">
      <c r="B38" s="21">
        <f t="shared" si="0"/>
        <v>3</v>
      </c>
      <c r="C38" s="21">
        <f>IF(COUNT(P38:EB38)&gt;0,COUNT(P38:EB38),"")</f>
        <v>3</v>
      </c>
      <c r="D38" s="21">
        <f>IF(COUNT(R38:EB38)&gt;0,COUNT(R38:EB38),"")</f>
        <v>3</v>
      </c>
      <c r="E38" s="21">
        <f t="shared" si="1"/>
        <v>3</v>
      </c>
      <c r="F38" s="21">
        <f t="shared" si="3"/>
        <v>3</v>
      </c>
      <c r="G38" s="21">
        <f t="shared" si="4"/>
        <v>13</v>
      </c>
      <c r="H38" s="21">
        <f>IF(AND(L38&gt;0,L38&lt;=STATS!$B$18),1,"")</f>
        <v>1</v>
      </c>
      <c r="I38" s="57">
        <v>37</v>
      </c>
      <c r="L38" s="15">
        <v>13</v>
      </c>
      <c r="N38" s="15" t="s">
        <v>242</v>
      </c>
      <c r="P38" s="25"/>
      <c r="Q38" s="25"/>
      <c r="R38" s="60"/>
      <c r="U38" s="15">
        <v>2</v>
      </c>
      <c r="AD38" s="15">
        <v>1</v>
      </c>
      <c r="AW38" s="15">
        <v>1</v>
      </c>
    </row>
    <row r="39" spans="2:18" ht="12.75">
      <c r="B39" s="21">
        <f t="shared" si="0"/>
        <v>0</v>
      </c>
      <c r="C39" s="21">
        <f>IF(COUNT(P39:EB39)&gt;0,COUNT(P39:EB39),"")</f>
      </c>
      <c r="D39" s="21">
        <f>IF(COUNT(R39:EB39)&gt;0,COUNT(R39:EB39),"")</f>
      </c>
      <c r="E39" s="21">
        <f t="shared" si="1"/>
      </c>
      <c r="F39" s="21">
        <f t="shared" si="3"/>
      </c>
      <c r="G39" s="21">
        <f t="shared" si="4"/>
      </c>
      <c r="H39" s="21">
        <f>IF(AND(L39&gt;0,L39&lt;=STATS!$B$18),1,"")</f>
      </c>
      <c r="I39" s="57">
        <v>38</v>
      </c>
      <c r="L39" s="15">
        <v>24</v>
      </c>
      <c r="P39" s="25"/>
      <c r="Q39" s="25"/>
      <c r="R39" s="60"/>
    </row>
    <row r="40" spans="2:58" ht="12.75">
      <c r="B40" s="21">
        <f t="shared" si="0"/>
        <v>3</v>
      </c>
      <c r="C40" s="21">
        <f>IF(COUNT(P40:EB40)&gt;0,COUNT(P40:EB40),"")</f>
        <v>3</v>
      </c>
      <c r="D40" s="21">
        <f>IF(COUNT(R40:EB40)&gt;0,COUNT(R40:EB40),"")</f>
        <v>3</v>
      </c>
      <c r="E40" s="21">
        <f t="shared" si="1"/>
        <v>3</v>
      </c>
      <c r="F40" s="21">
        <f t="shared" si="3"/>
        <v>3</v>
      </c>
      <c r="G40" s="21">
        <f t="shared" si="4"/>
        <v>1</v>
      </c>
      <c r="H40" s="21">
        <f>IF(AND(L40&gt;0,L40&lt;=STATS!$B$18),1,"")</f>
        <v>1</v>
      </c>
      <c r="I40" s="57">
        <v>39</v>
      </c>
      <c r="L40" s="15">
        <v>1</v>
      </c>
      <c r="M40" s="15" t="s">
        <v>240</v>
      </c>
      <c r="N40" s="15" t="s">
        <v>243</v>
      </c>
      <c r="P40" s="25"/>
      <c r="Q40" s="25"/>
      <c r="R40" s="60"/>
      <c r="W40" s="15">
        <v>2</v>
      </c>
      <c r="X40" s="15">
        <v>1</v>
      </c>
      <c r="BF40" s="15">
        <v>1</v>
      </c>
    </row>
    <row r="41" spans="2:21" ht="12.75">
      <c r="B41" s="21">
        <f t="shared" si="0"/>
        <v>1</v>
      </c>
      <c r="C41" s="21">
        <f>IF(COUNT(P41:EB41)&gt;0,COUNT(P41:EB41),"")</f>
        <v>1</v>
      </c>
      <c r="D41" s="21">
        <f>IF(COUNT(R41:EB41)&gt;0,COUNT(R41:EB41),"")</f>
        <v>1</v>
      </c>
      <c r="E41" s="21">
        <f t="shared" si="1"/>
        <v>1</v>
      </c>
      <c r="F41" s="21">
        <f t="shared" si="3"/>
        <v>1</v>
      </c>
      <c r="G41" s="21">
        <f t="shared" si="4"/>
        <v>9</v>
      </c>
      <c r="H41" s="21">
        <f>IF(AND(L41&gt;0,L41&lt;=STATS!$B$18),1,"")</f>
        <v>1</v>
      </c>
      <c r="I41" s="57">
        <v>40</v>
      </c>
      <c r="L41" s="15">
        <v>9</v>
      </c>
      <c r="N41" s="15" t="s">
        <v>243</v>
      </c>
      <c r="P41" s="25"/>
      <c r="Q41" s="25"/>
      <c r="R41" s="60"/>
      <c r="U41" s="15">
        <v>2</v>
      </c>
    </row>
    <row r="42" spans="2:49" ht="12.75">
      <c r="B42" s="21">
        <f t="shared" si="0"/>
        <v>2</v>
      </c>
      <c r="C42" s="21">
        <f>IF(COUNT(P42:EB42)&gt;0,COUNT(P42:EB42),"")</f>
        <v>2</v>
      </c>
      <c r="D42" s="21">
        <f>IF(COUNT(R42:EB42)&gt;0,COUNT(R42:EB42),"")</f>
        <v>2</v>
      </c>
      <c r="E42" s="21">
        <f t="shared" si="1"/>
        <v>2</v>
      </c>
      <c r="F42" s="21">
        <f t="shared" si="3"/>
        <v>2</v>
      </c>
      <c r="G42" s="21">
        <f t="shared" si="4"/>
        <v>1</v>
      </c>
      <c r="H42" s="21">
        <f>IF(AND(L42&gt;0,L42&lt;=STATS!$B$18),1,"")</f>
        <v>1</v>
      </c>
      <c r="I42" s="57">
        <v>41</v>
      </c>
      <c r="L42" s="15">
        <v>1</v>
      </c>
      <c r="M42" s="15" t="s">
        <v>240</v>
      </c>
      <c r="N42" s="15" t="s">
        <v>243</v>
      </c>
      <c r="P42" s="25"/>
      <c r="Q42" s="25"/>
      <c r="R42" s="60"/>
      <c r="W42" s="15">
        <v>3</v>
      </c>
      <c r="AW42" s="15">
        <v>1</v>
      </c>
    </row>
    <row r="43" spans="2:107" ht="12.75">
      <c r="B43" s="21">
        <f t="shared" si="0"/>
        <v>4</v>
      </c>
      <c r="C43" s="21">
        <f>IF(COUNT(P43:EB43)&gt;0,COUNT(P43:EB43),"")</f>
        <v>4</v>
      </c>
      <c r="D43" s="21">
        <f>IF(COUNT(R43:EB43)&gt;0,COUNT(R43:EB43),"")</f>
        <v>4</v>
      </c>
      <c r="E43" s="21">
        <f t="shared" si="1"/>
        <v>4</v>
      </c>
      <c r="F43" s="21">
        <f t="shared" si="3"/>
        <v>4</v>
      </c>
      <c r="G43" s="21">
        <f t="shared" si="4"/>
        <v>10</v>
      </c>
      <c r="H43" s="21">
        <f>IF(AND(L43&gt;0,L43&lt;=STATS!$B$18),1,"")</f>
        <v>1</v>
      </c>
      <c r="I43" s="57">
        <v>42</v>
      </c>
      <c r="L43" s="15">
        <v>10</v>
      </c>
      <c r="N43" s="15" t="s">
        <v>243</v>
      </c>
      <c r="P43" s="25"/>
      <c r="Q43" s="25"/>
      <c r="R43" s="60"/>
      <c r="U43" s="15">
        <v>2</v>
      </c>
      <c r="AD43" s="15">
        <v>1</v>
      </c>
      <c r="AW43" s="15">
        <v>1</v>
      </c>
      <c r="DC43" s="15">
        <v>1</v>
      </c>
    </row>
    <row r="44" spans="2:58" ht="12.75">
      <c r="B44" s="21">
        <f t="shared" si="0"/>
        <v>3</v>
      </c>
      <c r="C44" s="21">
        <f>IF(COUNT(P44:EB44)&gt;0,COUNT(P44:EB44),"")</f>
        <v>3</v>
      </c>
      <c r="D44" s="21">
        <f>IF(COUNT(R44:EB44)&gt;0,COUNT(R44:EB44),"")</f>
        <v>3</v>
      </c>
      <c r="E44" s="21">
        <f t="shared" si="1"/>
        <v>3</v>
      </c>
      <c r="F44" s="21">
        <f t="shared" si="3"/>
        <v>3</v>
      </c>
      <c r="G44" s="21">
        <f t="shared" si="4"/>
        <v>1</v>
      </c>
      <c r="H44" s="21">
        <f>IF(AND(L44&gt;0,L44&lt;=STATS!$B$18),1,"")</f>
        <v>1</v>
      </c>
      <c r="I44" s="57">
        <v>43</v>
      </c>
      <c r="L44" s="15">
        <v>1</v>
      </c>
      <c r="M44" s="15" t="s">
        <v>240</v>
      </c>
      <c r="N44" s="15" t="s">
        <v>243</v>
      </c>
      <c r="P44" s="25"/>
      <c r="Q44" s="25"/>
      <c r="R44" s="60"/>
      <c r="W44" s="15">
        <v>2</v>
      </c>
      <c r="X44" s="15">
        <v>1</v>
      </c>
      <c r="BF44" s="15">
        <v>1</v>
      </c>
    </row>
    <row r="45" spans="2:80" ht="12.75">
      <c r="B45" s="21">
        <f t="shared" si="0"/>
        <v>2</v>
      </c>
      <c r="C45" s="21">
        <f>IF(COUNT(P45:EB45)&gt;0,COUNT(P45:EB45),"")</f>
        <v>2</v>
      </c>
      <c r="D45" s="21">
        <f>IF(COUNT(R45:EB45)&gt;0,COUNT(R45:EB45),"")</f>
        <v>2</v>
      </c>
      <c r="E45" s="21">
        <f t="shared" si="1"/>
        <v>2</v>
      </c>
      <c r="F45" s="21">
        <f t="shared" si="3"/>
        <v>2</v>
      </c>
      <c r="G45" s="21">
        <f t="shared" si="4"/>
        <v>2</v>
      </c>
      <c r="H45" s="21">
        <f>IF(AND(L45&gt;0,L45&lt;=STATS!$B$18),1,"")</f>
        <v>1</v>
      </c>
      <c r="I45" s="57">
        <v>44</v>
      </c>
      <c r="L45" s="15">
        <v>2</v>
      </c>
      <c r="M45" s="15" t="s">
        <v>240</v>
      </c>
      <c r="N45" s="15" t="s">
        <v>243</v>
      </c>
      <c r="P45" s="25"/>
      <c r="Q45" s="25"/>
      <c r="R45" s="60"/>
      <c r="W45" s="15">
        <v>3</v>
      </c>
      <c r="CB45" s="15">
        <v>2</v>
      </c>
    </row>
    <row r="46" spans="2:18" ht="12.75">
      <c r="B46" s="21">
        <f t="shared" si="0"/>
        <v>0</v>
      </c>
      <c r="C46" s="21">
        <f>IF(COUNT(P46:EB46)&gt;0,COUNT(P46:EB46),"")</f>
      </c>
      <c r="D46" s="21">
        <f>IF(COUNT(R46:EB46)&gt;0,COUNT(R46:EB46),"")</f>
      </c>
      <c r="E46" s="21">
        <f t="shared" si="1"/>
      </c>
      <c r="F46" s="21">
        <f t="shared" si="3"/>
      </c>
      <c r="G46" s="21">
        <f t="shared" si="4"/>
      </c>
      <c r="H46" s="21">
        <f>IF(AND(L46&gt;0,L46&lt;=STATS!$B$18),1,"")</f>
      </c>
      <c r="I46" s="57">
        <v>45</v>
      </c>
      <c r="L46" s="15">
        <v>26</v>
      </c>
      <c r="P46" s="25"/>
      <c r="Q46" s="25"/>
      <c r="R46" s="60"/>
    </row>
    <row r="47" spans="2:117" ht="12.75">
      <c r="B47" s="21">
        <f t="shared" si="0"/>
        <v>3</v>
      </c>
      <c r="C47" s="21">
        <f>IF(COUNT(P47:EB47)&gt;0,COUNT(P47:EB47),"")</f>
        <v>3</v>
      </c>
      <c r="D47" s="21">
        <f>IF(COUNT(R47:EB47)&gt;0,COUNT(R47:EB47),"")</f>
        <v>3</v>
      </c>
      <c r="E47" s="21">
        <f t="shared" si="1"/>
        <v>3</v>
      </c>
      <c r="F47" s="21">
        <f t="shared" si="3"/>
        <v>3</v>
      </c>
      <c r="G47" s="21">
        <f t="shared" si="4"/>
        <v>8</v>
      </c>
      <c r="H47" s="21">
        <f>IF(AND(L47&gt;0,L47&lt;=STATS!$B$18),1,"")</f>
        <v>1</v>
      </c>
      <c r="I47" s="57">
        <v>46</v>
      </c>
      <c r="L47" s="15">
        <v>8</v>
      </c>
      <c r="M47" s="15" t="s">
        <v>240</v>
      </c>
      <c r="N47" s="15" t="s">
        <v>243</v>
      </c>
      <c r="P47" s="25"/>
      <c r="Q47" s="25"/>
      <c r="R47" s="60"/>
      <c r="W47" s="15">
        <v>2</v>
      </c>
      <c r="AZ47" s="15">
        <v>2</v>
      </c>
      <c r="DM47" s="15">
        <v>1</v>
      </c>
    </row>
    <row r="48" spans="2:18" ht="12.75">
      <c r="B48" s="21">
        <f t="shared" si="0"/>
        <v>0</v>
      </c>
      <c r="C48" s="21">
        <f>IF(COUNT(P48:EB48)&gt;0,COUNT(P48:EB48),"")</f>
      </c>
      <c r="D48" s="21">
        <f>IF(COUNT(R48:EB48)&gt;0,COUNT(R48:EB48),"")</f>
      </c>
      <c r="E48" s="21">
        <f t="shared" si="1"/>
      </c>
      <c r="F48" s="21">
        <f t="shared" si="3"/>
      </c>
      <c r="G48" s="21">
        <f t="shared" si="4"/>
      </c>
      <c r="H48" s="21">
        <f>IF(AND(L48&gt;0,L48&lt;=STATS!$B$18),1,"")</f>
      </c>
      <c r="I48" s="57">
        <v>47</v>
      </c>
      <c r="L48" s="15">
        <v>23</v>
      </c>
      <c r="P48" s="25"/>
      <c r="Q48" s="25"/>
      <c r="R48" s="60"/>
    </row>
    <row r="49" spans="2:18" ht="12.75">
      <c r="B49" s="21">
        <f t="shared" si="0"/>
        <v>0</v>
      </c>
      <c r="C49" s="21">
        <f>IF(COUNT(P49:EB49)&gt;0,COUNT(P49:EB49),"")</f>
      </c>
      <c r="D49" s="21">
        <f>IF(COUNT(R49:EB49)&gt;0,COUNT(R49:EB49),"")</f>
      </c>
      <c r="E49" s="21">
        <f t="shared" si="1"/>
      </c>
      <c r="F49" s="21">
        <f t="shared" si="3"/>
      </c>
      <c r="G49" s="21">
        <f t="shared" si="4"/>
      </c>
      <c r="H49" s="21">
        <f>IF(AND(L49&gt;0,L49&lt;=STATS!$B$18),1,"")</f>
      </c>
      <c r="I49" s="57">
        <v>48</v>
      </c>
      <c r="L49" s="15">
        <v>39</v>
      </c>
      <c r="P49" s="25"/>
      <c r="Q49" s="25"/>
      <c r="R49" s="60"/>
    </row>
    <row r="50" spans="2:18" ht="12.75">
      <c r="B50" s="21">
        <f t="shared" si="0"/>
        <v>0</v>
      </c>
      <c r="C50" s="21">
        <f>IF(COUNT(P50:EB50)&gt;0,COUNT(P50:EB50),"")</f>
      </c>
      <c r="D50" s="21">
        <f>IF(COUNT(R50:EB50)&gt;0,COUNT(R50:EB50),"")</f>
      </c>
      <c r="E50" s="21">
        <f t="shared" si="1"/>
      </c>
      <c r="F50" s="21">
        <f t="shared" si="3"/>
      </c>
      <c r="G50" s="21">
        <f t="shared" si="4"/>
      </c>
      <c r="H50" s="21">
        <f>IF(AND(L50&gt;0,L50&lt;=STATS!$B$18),1,"")</f>
      </c>
      <c r="I50" s="57">
        <v>49</v>
      </c>
      <c r="L50" s="15">
        <v>31</v>
      </c>
      <c r="P50" s="25"/>
      <c r="Q50" s="25"/>
      <c r="R50" s="60"/>
    </row>
    <row r="51" spans="2:58" ht="12.75">
      <c r="B51" s="21">
        <f t="shared" si="0"/>
        <v>3</v>
      </c>
      <c r="C51" s="21">
        <f>IF(COUNT(P51:EB51)&gt;0,COUNT(P51:EB51),"")</f>
        <v>3</v>
      </c>
      <c r="D51" s="21">
        <f>IF(COUNT(R51:EB51)&gt;0,COUNT(R51:EB51),"")</f>
        <v>3</v>
      </c>
      <c r="E51" s="21">
        <f t="shared" si="1"/>
        <v>3</v>
      </c>
      <c r="F51" s="21">
        <f t="shared" si="3"/>
        <v>3</v>
      </c>
      <c r="G51" s="21">
        <f t="shared" si="4"/>
        <v>1</v>
      </c>
      <c r="H51" s="21">
        <f>IF(AND(L51&gt;0,L51&lt;=STATS!$B$18),1,"")</f>
        <v>1</v>
      </c>
      <c r="I51" s="57">
        <v>50</v>
      </c>
      <c r="L51" s="15">
        <v>1</v>
      </c>
      <c r="M51" s="15" t="s">
        <v>240</v>
      </c>
      <c r="N51" s="15" t="s">
        <v>243</v>
      </c>
      <c r="P51" s="25"/>
      <c r="Q51" s="25"/>
      <c r="R51" s="60"/>
      <c r="W51" s="15">
        <v>1</v>
      </c>
      <c r="X51" s="15">
        <v>1</v>
      </c>
      <c r="BF51" s="15">
        <v>1</v>
      </c>
    </row>
    <row r="52" spans="2:117" ht="12.75">
      <c r="B52" s="21">
        <f t="shared" si="0"/>
        <v>2</v>
      </c>
      <c r="C52" s="21">
        <f>IF(COUNT(P52:EB52)&gt;0,COUNT(P52:EB52),"")</f>
        <v>2</v>
      </c>
      <c r="D52" s="21">
        <f>IF(COUNT(R52:EB52)&gt;0,COUNT(R52:EB52),"")</f>
        <v>2</v>
      </c>
      <c r="E52" s="21">
        <f t="shared" si="1"/>
        <v>2</v>
      </c>
      <c r="F52" s="21">
        <f t="shared" si="3"/>
        <v>2</v>
      </c>
      <c r="G52" s="21">
        <f t="shared" si="4"/>
        <v>1</v>
      </c>
      <c r="H52" s="21">
        <f>IF(AND(L52&gt;0,L52&lt;=STATS!$B$18),1,"")</f>
        <v>1</v>
      </c>
      <c r="I52" s="57">
        <v>51</v>
      </c>
      <c r="L52" s="15">
        <v>1</v>
      </c>
      <c r="M52" s="15" t="s">
        <v>240</v>
      </c>
      <c r="N52" s="15" t="s">
        <v>243</v>
      </c>
      <c r="P52" s="25"/>
      <c r="Q52" s="25"/>
      <c r="R52" s="60"/>
      <c r="W52" s="15">
        <v>3</v>
      </c>
      <c r="DM52" s="15">
        <v>1</v>
      </c>
    </row>
    <row r="53" spans="2:80" ht="12.75">
      <c r="B53" s="21">
        <f t="shared" si="0"/>
        <v>2</v>
      </c>
      <c r="C53" s="21">
        <f>IF(COUNT(P53:EB53)&gt;0,COUNT(P53:EB53),"")</f>
        <v>2</v>
      </c>
      <c r="D53" s="21">
        <f>IF(COUNT(R53:EB53)&gt;0,COUNT(R53:EB53),"")</f>
        <v>2</v>
      </c>
      <c r="E53" s="21">
        <f t="shared" si="1"/>
        <v>2</v>
      </c>
      <c r="F53" s="21">
        <f t="shared" si="3"/>
        <v>2</v>
      </c>
      <c r="G53" s="21">
        <f t="shared" si="4"/>
        <v>21</v>
      </c>
      <c r="H53" s="21">
        <f>IF(AND(L53&gt;0,L53&lt;=STATS!$B$18),1,"")</f>
        <v>1</v>
      </c>
      <c r="I53" s="57">
        <v>52</v>
      </c>
      <c r="L53" s="15">
        <v>21</v>
      </c>
      <c r="N53" s="15" t="s">
        <v>242</v>
      </c>
      <c r="P53" s="25"/>
      <c r="Q53" s="25"/>
      <c r="R53" s="60"/>
      <c r="AD53" s="15">
        <v>1</v>
      </c>
      <c r="CB53" s="15">
        <v>1</v>
      </c>
    </row>
    <row r="54" spans="2:18" ht="12.75">
      <c r="B54" s="21">
        <f t="shared" si="0"/>
        <v>0</v>
      </c>
      <c r="C54" s="21">
        <f>IF(COUNT(P54:EB54)&gt;0,COUNT(P54:EB54),"")</f>
      </c>
      <c r="D54" s="21">
        <f>IF(COUNT(R54:EB54)&gt;0,COUNT(R54:EB54),"")</f>
      </c>
      <c r="E54" s="21">
        <f t="shared" si="1"/>
      </c>
      <c r="F54" s="21">
        <f t="shared" si="3"/>
      </c>
      <c r="G54" s="21">
        <f t="shared" si="4"/>
      </c>
      <c r="H54" s="21">
        <f>IF(AND(L54&gt;0,L54&lt;=STATS!$B$18),1,"")</f>
      </c>
      <c r="I54" s="57">
        <v>53</v>
      </c>
      <c r="L54" s="15">
        <v>27</v>
      </c>
      <c r="P54" s="25"/>
      <c r="Q54" s="25"/>
      <c r="R54" s="60"/>
    </row>
    <row r="55" spans="2:80" ht="12.75">
      <c r="B55" s="21">
        <f t="shared" si="0"/>
        <v>3</v>
      </c>
      <c r="C55" s="21">
        <f>IF(COUNT(P55:EB55)&gt;0,COUNT(P55:EB55),"")</f>
        <v>3</v>
      </c>
      <c r="D55" s="21">
        <f>IF(COUNT(R55:EB55)&gt;0,COUNT(R55:EB55),"")</f>
        <v>3</v>
      </c>
      <c r="E55" s="21">
        <f t="shared" si="1"/>
        <v>3</v>
      </c>
      <c r="F55" s="21">
        <f t="shared" si="3"/>
        <v>3</v>
      </c>
      <c r="G55" s="21">
        <f t="shared" si="4"/>
        <v>1</v>
      </c>
      <c r="H55" s="21">
        <f>IF(AND(L55&gt;0,L55&lt;=STATS!$B$18),1,"")</f>
        <v>1</v>
      </c>
      <c r="I55" s="57">
        <v>54</v>
      </c>
      <c r="L55" s="15">
        <v>1</v>
      </c>
      <c r="M55" s="15" t="s">
        <v>240</v>
      </c>
      <c r="N55" s="15" t="s">
        <v>243</v>
      </c>
      <c r="P55" s="25"/>
      <c r="Q55" s="25"/>
      <c r="R55" s="60"/>
      <c r="W55" s="15">
        <v>3</v>
      </c>
      <c r="AZ55" s="15">
        <v>2</v>
      </c>
      <c r="CB55" s="15">
        <v>2</v>
      </c>
    </row>
    <row r="56" spans="2:117" ht="12.75">
      <c r="B56" s="21">
        <f t="shared" si="0"/>
        <v>3</v>
      </c>
      <c r="C56" s="21">
        <f>IF(COUNT(P56:EB56)&gt;0,COUNT(P56:EB56),"")</f>
        <v>3</v>
      </c>
      <c r="D56" s="21">
        <f>IF(COUNT(R56:EB56)&gt;0,COUNT(R56:EB56),"")</f>
        <v>3</v>
      </c>
      <c r="E56" s="21">
        <f t="shared" si="1"/>
        <v>3</v>
      </c>
      <c r="F56" s="21">
        <f t="shared" si="3"/>
        <v>3</v>
      </c>
      <c r="G56" s="21">
        <f t="shared" si="4"/>
        <v>2</v>
      </c>
      <c r="H56" s="21">
        <f>IF(AND(L56&gt;0,L56&lt;=STATS!$B$18),1,"")</f>
        <v>1</v>
      </c>
      <c r="I56" s="57">
        <v>55</v>
      </c>
      <c r="L56" s="15">
        <v>2</v>
      </c>
      <c r="M56" s="15" t="s">
        <v>240</v>
      </c>
      <c r="N56" s="15" t="s">
        <v>243</v>
      </c>
      <c r="P56" s="25"/>
      <c r="Q56" s="25"/>
      <c r="R56" s="60"/>
      <c r="W56" s="15">
        <v>3</v>
      </c>
      <c r="CG56" s="15">
        <v>1</v>
      </c>
      <c r="DM56" s="15">
        <v>1</v>
      </c>
    </row>
    <row r="57" spans="2:109" ht="12.75">
      <c r="B57" s="21">
        <f t="shared" si="0"/>
        <v>6</v>
      </c>
      <c r="C57" s="21">
        <f>IF(COUNT(P57:EB57)&gt;0,COUNT(P57:EB57),"")</f>
        <v>6</v>
      </c>
      <c r="D57" s="21">
        <f>IF(COUNT(R57:EB57)&gt;0,COUNT(R57:EB57),"")</f>
        <v>6</v>
      </c>
      <c r="E57" s="21">
        <f t="shared" si="1"/>
        <v>6</v>
      </c>
      <c r="F57" s="21">
        <f t="shared" si="3"/>
        <v>6</v>
      </c>
      <c r="G57" s="21">
        <f t="shared" si="4"/>
        <v>1</v>
      </c>
      <c r="H57" s="21">
        <f>IF(AND(L57&gt;0,L57&lt;=STATS!$B$18),1,"")</f>
        <v>1</v>
      </c>
      <c r="I57" s="57">
        <v>56</v>
      </c>
      <c r="L57" s="15">
        <v>1</v>
      </c>
      <c r="M57" s="15" t="s">
        <v>240</v>
      </c>
      <c r="N57" s="15" t="s">
        <v>243</v>
      </c>
      <c r="P57" s="25"/>
      <c r="Q57" s="25"/>
      <c r="R57" s="60"/>
      <c r="W57" s="15">
        <v>1</v>
      </c>
      <c r="AI57" s="15">
        <v>1</v>
      </c>
      <c r="AZ57" s="15">
        <v>2</v>
      </c>
      <c r="BS57" s="15">
        <v>2</v>
      </c>
      <c r="DC57" s="15">
        <v>1</v>
      </c>
      <c r="DE57" s="15">
        <v>1</v>
      </c>
    </row>
    <row r="58" spans="2:117" ht="12.75">
      <c r="B58" s="21">
        <f t="shared" si="0"/>
        <v>5</v>
      </c>
      <c r="C58" s="21">
        <f>IF(COUNT(P58:EB58)&gt;0,COUNT(P58:EB58),"")</f>
        <v>5</v>
      </c>
      <c r="D58" s="21">
        <f>IF(COUNT(R58:EB58)&gt;0,COUNT(R58:EB58),"")</f>
        <v>5</v>
      </c>
      <c r="E58" s="21">
        <f t="shared" si="1"/>
        <v>5</v>
      </c>
      <c r="F58" s="21">
        <f t="shared" si="3"/>
        <v>5</v>
      </c>
      <c r="G58" s="21">
        <f t="shared" si="4"/>
        <v>1</v>
      </c>
      <c r="H58" s="21">
        <f>IF(AND(L58&gt;0,L58&lt;=STATS!$B$18),1,"")</f>
        <v>1</v>
      </c>
      <c r="I58" s="57">
        <v>57</v>
      </c>
      <c r="L58" s="15">
        <v>1</v>
      </c>
      <c r="M58" s="15" t="s">
        <v>240</v>
      </c>
      <c r="N58" s="15" t="s">
        <v>243</v>
      </c>
      <c r="P58" s="25"/>
      <c r="Q58" s="25"/>
      <c r="R58" s="60"/>
      <c r="W58" s="15">
        <v>1</v>
      </c>
      <c r="AI58" s="15">
        <v>1</v>
      </c>
      <c r="AZ58" s="15">
        <v>2</v>
      </c>
      <c r="BS58" s="15">
        <v>2</v>
      </c>
      <c r="DM58" s="15">
        <v>1</v>
      </c>
    </row>
    <row r="59" spans="2:18" ht="12.75">
      <c r="B59" s="21">
        <f t="shared" si="0"/>
        <v>0</v>
      </c>
      <c r="C59" s="21">
        <f>IF(COUNT(P59:EB59)&gt;0,COUNT(P59:EB59),"")</f>
      </c>
      <c r="D59" s="21">
        <f>IF(COUNT(R59:EB59)&gt;0,COUNT(R59:EB59),"")</f>
      </c>
      <c r="E59" s="21">
        <f t="shared" si="1"/>
      </c>
      <c r="F59" s="21">
        <f t="shared" si="3"/>
      </c>
      <c r="G59" s="21">
        <f t="shared" si="4"/>
      </c>
      <c r="H59" s="21">
        <f>IF(AND(L59&gt;0,L59&lt;=STATS!$B$18),1,"")</f>
      </c>
      <c r="I59" s="57">
        <v>58</v>
      </c>
      <c r="P59" s="25"/>
      <c r="Q59" s="25"/>
      <c r="R59" s="60"/>
    </row>
    <row r="60" spans="2:18" ht="12.75">
      <c r="B60" s="21">
        <f t="shared" si="0"/>
        <v>0</v>
      </c>
      <c r="C60" s="21">
        <f>IF(COUNT(P60:EB60)&gt;0,COUNT(P60:EB60),"")</f>
      </c>
      <c r="D60" s="21">
        <f>IF(COUNT(R60:EB60)&gt;0,COUNT(R60:EB60),"")</f>
      </c>
      <c r="E60" s="21">
        <f t="shared" si="1"/>
      </c>
      <c r="F60" s="21">
        <f t="shared" si="3"/>
      </c>
      <c r="G60" s="21">
        <f t="shared" si="4"/>
      </c>
      <c r="H60" s="21">
        <f>IF(AND(L60&gt;0,L60&lt;=STATS!$B$18),1,"")</f>
      </c>
      <c r="I60" s="57">
        <v>59</v>
      </c>
      <c r="P60" s="25"/>
      <c r="Q60" s="25"/>
      <c r="R60" s="60"/>
    </row>
    <row r="61" spans="2:117" ht="12.75">
      <c r="B61" s="21">
        <f t="shared" si="0"/>
        <v>5</v>
      </c>
      <c r="C61" s="21">
        <f>IF(COUNT(P61:EB61)&gt;0,COUNT(P61:EB61),"")</f>
        <v>5</v>
      </c>
      <c r="D61" s="21">
        <f>IF(COUNT(R61:EB61)&gt;0,COUNT(R61:EB61),"")</f>
        <v>5</v>
      </c>
      <c r="E61" s="21">
        <f t="shared" si="1"/>
        <v>5</v>
      </c>
      <c r="F61" s="21">
        <f t="shared" si="3"/>
        <v>5</v>
      </c>
      <c r="G61" s="21">
        <f t="shared" si="4"/>
        <v>1</v>
      </c>
      <c r="H61" s="21">
        <f>IF(AND(L61&gt;0,L61&lt;=STATS!$B$18),1,"")</f>
        <v>1</v>
      </c>
      <c r="I61" s="57">
        <v>60</v>
      </c>
      <c r="L61" s="15">
        <v>1</v>
      </c>
      <c r="M61" s="15" t="s">
        <v>240</v>
      </c>
      <c r="N61" s="15" t="s">
        <v>243</v>
      </c>
      <c r="P61" s="25"/>
      <c r="Q61" s="25"/>
      <c r="R61" s="60"/>
      <c r="W61" s="15">
        <v>3</v>
      </c>
      <c r="AW61" s="15">
        <v>1</v>
      </c>
      <c r="AZ61" s="15">
        <v>1</v>
      </c>
      <c r="DC61" s="15">
        <v>1</v>
      </c>
      <c r="DM61" s="15">
        <v>2</v>
      </c>
    </row>
    <row r="62" spans="2:117" ht="12.75">
      <c r="B62" s="21">
        <f t="shared" si="0"/>
        <v>4</v>
      </c>
      <c r="C62" s="21">
        <f>IF(COUNT(P62:EB62)&gt;0,COUNT(P62:EB62),"")</f>
        <v>4</v>
      </c>
      <c r="D62" s="21">
        <f>IF(COUNT(R62:EB62)&gt;0,COUNT(R62:EB62),"")</f>
        <v>4</v>
      </c>
      <c r="E62" s="21">
        <f t="shared" si="1"/>
        <v>4</v>
      </c>
      <c r="F62" s="21">
        <f t="shared" si="3"/>
        <v>4</v>
      </c>
      <c r="G62" s="21">
        <f t="shared" si="4"/>
        <v>1</v>
      </c>
      <c r="H62" s="21">
        <f>IF(AND(L62&gt;0,L62&lt;=STATS!$B$18),1,"")</f>
        <v>1</v>
      </c>
      <c r="I62" s="57">
        <v>61</v>
      </c>
      <c r="L62" s="15">
        <v>1</v>
      </c>
      <c r="M62" s="15" t="s">
        <v>240</v>
      </c>
      <c r="N62" s="15" t="s">
        <v>243</v>
      </c>
      <c r="P62" s="25"/>
      <c r="Q62" s="25"/>
      <c r="R62" s="60"/>
      <c r="W62" s="15">
        <v>1</v>
      </c>
      <c r="AW62" s="15">
        <v>1</v>
      </c>
      <c r="BF62" s="15">
        <v>2</v>
      </c>
      <c r="DM62" s="15">
        <v>1</v>
      </c>
    </row>
    <row r="63" spans="2:117" ht="12.75">
      <c r="B63" s="21">
        <f t="shared" si="0"/>
        <v>3</v>
      </c>
      <c r="C63" s="21">
        <f>IF(COUNT(P63:EB63)&gt;0,COUNT(P63:EB63),"")</f>
        <v>3</v>
      </c>
      <c r="D63" s="21">
        <f>IF(COUNT(R63:EB63)&gt;0,COUNT(R63:EB63),"")</f>
        <v>3</v>
      </c>
      <c r="E63" s="21">
        <f t="shared" si="1"/>
        <v>3</v>
      </c>
      <c r="F63" s="21">
        <f t="shared" si="3"/>
        <v>3</v>
      </c>
      <c r="G63" s="21">
        <f t="shared" si="4"/>
        <v>1</v>
      </c>
      <c r="H63" s="21">
        <f>IF(AND(L63&gt;0,L63&lt;=STATS!$B$18),1,"")</f>
        <v>1</v>
      </c>
      <c r="I63" s="57">
        <v>62</v>
      </c>
      <c r="L63" s="15">
        <v>1</v>
      </c>
      <c r="M63" s="15" t="s">
        <v>240</v>
      </c>
      <c r="N63" s="15" t="s">
        <v>243</v>
      </c>
      <c r="P63" s="25"/>
      <c r="Q63" s="25"/>
      <c r="R63" s="60"/>
      <c r="W63" s="15">
        <v>1</v>
      </c>
      <c r="BF63" s="15">
        <v>2</v>
      </c>
      <c r="DM63" s="15">
        <v>1</v>
      </c>
    </row>
    <row r="64" spans="2:18" ht="12.75">
      <c r="B64" s="21">
        <f t="shared" si="0"/>
        <v>0</v>
      </c>
      <c r="C64" s="21">
        <f>IF(COUNT(P64:EB64)&gt;0,COUNT(P64:EB64),"")</f>
      </c>
      <c r="D64" s="21">
        <f>IF(COUNT(R64:EB64)&gt;0,COUNT(R64:EB64),"")</f>
      </c>
      <c r="E64" s="21">
        <f t="shared" si="1"/>
      </c>
      <c r="F64" s="21">
        <f t="shared" si="3"/>
      </c>
      <c r="G64" s="21">
        <f t="shared" si="4"/>
      </c>
      <c r="H64" s="21">
        <f>IF(AND(L64&gt;0,L64&lt;=STATS!$B$18),1,"")</f>
      </c>
      <c r="I64" s="57">
        <v>63</v>
      </c>
      <c r="P64" s="25"/>
      <c r="Q64" s="25"/>
      <c r="R64" s="60"/>
    </row>
    <row r="65" spans="2:117" ht="12.75">
      <c r="B65" s="21">
        <f t="shared" si="0"/>
        <v>6</v>
      </c>
      <c r="C65" s="21">
        <f>IF(COUNT(P65:EB65)&gt;0,COUNT(P65:EB65),"")</f>
        <v>6</v>
      </c>
      <c r="D65" s="21">
        <f>IF(COUNT(R65:EB65)&gt;0,COUNT(R65:EB65),"")</f>
        <v>5</v>
      </c>
      <c r="E65" s="21">
        <f t="shared" si="1"/>
        <v>6</v>
      </c>
      <c r="F65" s="21">
        <f t="shared" si="3"/>
        <v>5</v>
      </c>
      <c r="G65" s="21">
        <f t="shared" si="4"/>
        <v>4</v>
      </c>
      <c r="H65" s="21">
        <f>IF(AND(L65&gt;0,L65&lt;=STATS!$B$18),1,"")</f>
        <v>1</v>
      </c>
      <c r="I65" s="57">
        <v>64</v>
      </c>
      <c r="L65" s="15">
        <v>4</v>
      </c>
      <c r="M65" s="15" t="s">
        <v>240</v>
      </c>
      <c r="N65" s="15" t="s">
        <v>243</v>
      </c>
      <c r="P65" s="25">
        <v>1</v>
      </c>
      <c r="Q65" s="25"/>
      <c r="R65" s="60"/>
      <c r="U65" s="15">
        <v>1</v>
      </c>
      <c r="AD65" s="15">
        <v>1</v>
      </c>
      <c r="BF65" s="15">
        <v>2</v>
      </c>
      <c r="CB65" s="15">
        <v>1</v>
      </c>
      <c r="DM65" s="15">
        <v>2</v>
      </c>
    </row>
    <row r="66" spans="2:49" ht="12.75">
      <c r="B66" s="21">
        <f aca="true" t="shared" si="5" ref="B66:B129">COUNT(P66:DZ66)</f>
        <v>2</v>
      </c>
      <c r="C66" s="21">
        <f>IF(COUNT(P66:EB66)&gt;0,COUNT(P66:EB66),"")</f>
        <v>2</v>
      </c>
      <c r="D66" s="21">
        <f>IF(COUNT(R66:EB66)&gt;0,COUNT(R66:EB66),"")</f>
        <v>2</v>
      </c>
      <c r="E66" s="21">
        <f aca="true" t="shared" si="6" ref="E66:E129">IF(H66=1,COUNT(P66:DZ66),"")</f>
        <v>2</v>
      </c>
      <c r="F66" s="21">
        <f aca="true" t="shared" si="7" ref="F66:F129">IF(H66=1,COUNT(S66:DZ66),"")</f>
        <v>2</v>
      </c>
      <c r="G66" s="21">
        <f t="shared" si="4"/>
        <v>6</v>
      </c>
      <c r="H66" s="21">
        <f>IF(AND(L66&gt;0,L66&lt;=STATS!$B$18),1,"")</f>
        <v>1</v>
      </c>
      <c r="I66" s="57">
        <v>65</v>
      </c>
      <c r="L66" s="15">
        <v>6</v>
      </c>
      <c r="M66" s="15" t="s">
        <v>240</v>
      </c>
      <c r="N66" s="15" t="s">
        <v>243</v>
      </c>
      <c r="P66" s="25"/>
      <c r="Q66" s="25"/>
      <c r="R66" s="60"/>
      <c r="W66" s="15">
        <v>1</v>
      </c>
      <c r="AW66" s="15">
        <v>3</v>
      </c>
    </row>
    <row r="67" spans="2:58" ht="12.75">
      <c r="B67" s="21">
        <f t="shared" si="5"/>
        <v>6</v>
      </c>
      <c r="C67" s="21">
        <f>IF(COUNT(P67:EB67)&gt;0,COUNT(P67:EB67),"")</f>
        <v>6</v>
      </c>
      <c r="D67" s="21">
        <f>IF(COUNT(R67:EB67)&gt;0,COUNT(R67:EB67),"")</f>
        <v>4</v>
      </c>
      <c r="E67" s="21">
        <f t="shared" si="6"/>
        <v>6</v>
      </c>
      <c r="F67" s="21">
        <f t="shared" si="7"/>
        <v>4</v>
      </c>
      <c r="G67" s="21">
        <f t="shared" si="4"/>
        <v>5</v>
      </c>
      <c r="H67" s="21">
        <f>IF(AND(L67&gt;0,L67&lt;=STATS!$B$18),1,"")</f>
        <v>1</v>
      </c>
      <c r="I67" s="57">
        <v>66</v>
      </c>
      <c r="L67" s="15">
        <v>5</v>
      </c>
      <c r="M67" s="15" t="s">
        <v>240</v>
      </c>
      <c r="N67" s="15" t="s">
        <v>243</v>
      </c>
      <c r="P67" s="25">
        <v>1</v>
      </c>
      <c r="Q67" s="25">
        <v>1</v>
      </c>
      <c r="R67" s="60"/>
      <c r="U67" s="15">
        <v>1</v>
      </c>
      <c r="AD67" s="15">
        <v>1</v>
      </c>
      <c r="AW67" s="15">
        <v>1</v>
      </c>
      <c r="BF67" s="15">
        <v>1</v>
      </c>
    </row>
    <row r="68" spans="2:71" ht="12.75">
      <c r="B68" s="21">
        <f t="shared" si="5"/>
        <v>3</v>
      </c>
      <c r="C68" s="21">
        <f>IF(COUNT(P68:EB68)&gt;0,COUNT(P68:EB68),"")</f>
        <v>3</v>
      </c>
      <c r="D68" s="21">
        <f>IF(COUNT(R68:EB68)&gt;0,COUNT(R68:EB68),"")</f>
        <v>3</v>
      </c>
      <c r="E68" s="21">
        <f t="shared" si="6"/>
        <v>3</v>
      </c>
      <c r="F68" s="21">
        <f t="shared" si="7"/>
        <v>3</v>
      </c>
      <c r="G68" s="21">
        <f t="shared" si="4"/>
        <v>1</v>
      </c>
      <c r="H68" s="21">
        <f>IF(AND(L68&gt;0,L68&lt;=STATS!$B$18),1,"")</f>
        <v>1</v>
      </c>
      <c r="I68" s="57">
        <v>67</v>
      </c>
      <c r="L68" s="15">
        <v>1</v>
      </c>
      <c r="M68" s="15" t="s">
        <v>240</v>
      </c>
      <c r="N68" s="15" t="s">
        <v>243</v>
      </c>
      <c r="P68" s="25"/>
      <c r="Q68" s="25"/>
      <c r="R68" s="60"/>
      <c r="U68" s="15">
        <v>1</v>
      </c>
      <c r="X68" s="15">
        <v>3</v>
      </c>
      <c r="BS68" s="15">
        <v>3</v>
      </c>
    </row>
    <row r="69" spans="2:18" ht="12.75">
      <c r="B69" s="21">
        <f t="shared" si="5"/>
        <v>0</v>
      </c>
      <c r="C69" s="21">
        <f>IF(COUNT(P69:EB69)&gt;0,COUNT(P69:EB69),"")</f>
      </c>
      <c r="D69" s="21">
        <f>IF(COUNT(R69:EB69)&gt;0,COUNT(R69:EB69),"")</f>
      </c>
      <c r="E69" s="21">
        <f t="shared" si="6"/>
      </c>
      <c r="F69" s="21">
        <f t="shared" si="7"/>
      </c>
      <c r="G69" s="21">
        <f t="shared" si="4"/>
      </c>
      <c r="H69" s="21">
        <f>IF(AND(L69&gt;0,L69&lt;=STATS!$B$18),1,"")</f>
      </c>
      <c r="I69" s="57">
        <v>68</v>
      </c>
      <c r="P69" s="25"/>
      <c r="Q69" s="25"/>
      <c r="R69" s="60"/>
    </row>
    <row r="70" spans="2:117" ht="12.75">
      <c r="B70" s="21">
        <f t="shared" si="5"/>
        <v>3</v>
      </c>
      <c r="C70" s="21">
        <f>IF(COUNT(P70:EB70)&gt;0,COUNT(P70:EB70),"")</f>
        <v>3</v>
      </c>
      <c r="D70" s="21">
        <f>IF(COUNT(R70:EB70)&gt;0,COUNT(R70:EB70),"")</f>
        <v>3</v>
      </c>
      <c r="E70" s="21">
        <f t="shared" si="6"/>
        <v>3</v>
      </c>
      <c r="F70" s="21">
        <f t="shared" si="7"/>
        <v>3</v>
      </c>
      <c r="G70" s="21">
        <f t="shared" si="4"/>
        <v>5</v>
      </c>
      <c r="H70" s="21">
        <f>IF(AND(L70&gt;0,L70&lt;=STATS!$B$18),1,"")</f>
        <v>1</v>
      </c>
      <c r="I70" s="57">
        <v>69</v>
      </c>
      <c r="L70" s="15">
        <v>5</v>
      </c>
      <c r="M70" s="15" t="s">
        <v>240</v>
      </c>
      <c r="N70" s="15" t="s">
        <v>243</v>
      </c>
      <c r="P70" s="25"/>
      <c r="Q70" s="25"/>
      <c r="R70" s="60"/>
      <c r="W70" s="15">
        <v>3</v>
      </c>
      <c r="AZ70" s="15">
        <v>2</v>
      </c>
      <c r="DM70" s="15">
        <v>2</v>
      </c>
    </row>
    <row r="71" spans="2:18" ht="12.75">
      <c r="B71" s="21">
        <f t="shared" si="5"/>
        <v>0</v>
      </c>
      <c r="C71" s="21">
        <f>IF(COUNT(P71:EB71)&gt;0,COUNT(P71:EB71),"")</f>
      </c>
      <c r="D71" s="21">
        <f>IF(COUNT(R71:EB71)&gt;0,COUNT(R71:EB71),"")</f>
      </c>
      <c r="E71" s="21">
        <f t="shared" si="6"/>
      </c>
      <c r="F71" s="21">
        <f t="shared" si="7"/>
      </c>
      <c r="G71" s="21">
        <f t="shared" si="4"/>
      </c>
      <c r="H71" s="21">
        <f>IF(AND(L71&gt;0,L71&lt;=STATS!$B$18),1,"")</f>
      </c>
      <c r="I71" s="57">
        <v>70</v>
      </c>
      <c r="L71" s="15">
        <v>32</v>
      </c>
      <c r="P71" s="25"/>
      <c r="Q71" s="25"/>
      <c r="R71" s="60"/>
    </row>
    <row r="72" spans="2:18" ht="12.75">
      <c r="B72" s="21">
        <f t="shared" si="5"/>
        <v>0</v>
      </c>
      <c r="C72" s="21">
        <f>IF(COUNT(P72:EB72)&gt;0,COUNT(P72:EB72),"")</f>
      </c>
      <c r="D72" s="21">
        <f>IF(COUNT(R72:EB72)&gt;0,COUNT(R72:EB72),"")</f>
      </c>
      <c r="E72" s="21">
        <f t="shared" si="6"/>
      </c>
      <c r="F72" s="21">
        <f t="shared" si="7"/>
      </c>
      <c r="G72" s="21">
        <f t="shared" si="4"/>
      </c>
      <c r="H72" s="21">
        <f>IF(AND(L72&gt;0,L72&lt;=STATS!$B$18),1,"")</f>
      </c>
      <c r="I72" s="57">
        <v>71</v>
      </c>
      <c r="L72" s="15">
        <v>45</v>
      </c>
      <c r="P72" s="25"/>
      <c r="Q72" s="25"/>
      <c r="R72" s="60"/>
    </row>
    <row r="73" spans="2:18" ht="12.75">
      <c r="B73" s="21">
        <f t="shared" si="5"/>
        <v>0</v>
      </c>
      <c r="C73" s="21">
        <f>IF(COUNT(P73:EB73)&gt;0,COUNT(P73:EB73),"")</f>
      </c>
      <c r="D73" s="21">
        <f>IF(COUNT(R73:EB73)&gt;0,COUNT(R73:EB73),"")</f>
      </c>
      <c r="E73" s="21">
        <f t="shared" si="6"/>
      </c>
      <c r="F73" s="21">
        <f t="shared" si="7"/>
      </c>
      <c r="G73" s="21">
        <f t="shared" si="4"/>
      </c>
      <c r="H73" s="21">
        <f>IF(AND(L73&gt;0,L73&lt;=STATS!$B$18),1,"")</f>
      </c>
      <c r="I73" s="57">
        <v>72</v>
      </c>
      <c r="L73" s="15">
        <v>41</v>
      </c>
      <c r="P73" s="25"/>
      <c r="Q73" s="25"/>
      <c r="R73" s="60"/>
    </row>
    <row r="74" spans="2:18" ht="12.75">
      <c r="B74" s="21">
        <f t="shared" si="5"/>
        <v>0</v>
      </c>
      <c r="C74" s="21">
        <f>IF(COUNT(P74:EB74)&gt;0,COUNT(P74:EB74),"")</f>
      </c>
      <c r="D74" s="21">
        <f>IF(COUNT(R74:EB74)&gt;0,COUNT(R74:EB74),"")</f>
      </c>
      <c r="E74" s="21">
        <f t="shared" si="6"/>
      </c>
      <c r="F74" s="21">
        <f t="shared" si="7"/>
      </c>
      <c r="G74" s="21">
        <f t="shared" si="4"/>
      </c>
      <c r="H74" s="21">
        <f>IF(AND(L74&gt;0,L74&lt;=STATS!$B$18),1,"")</f>
      </c>
      <c r="I74" s="57">
        <v>73</v>
      </c>
      <c r="L74" s="15">
        <v>31</v>
      </c>
      <c r="P74" s="25"/>
      <c r="Q74" s="25"/>
      <c r="R74" s="60"/>
    </row>
    <row r="75" spans="2:94" ht="12.75">
      <c r="B75" s="21">
        <f t="shared" si="5"/>
        <v>4</v>
      </c>
      <c r="C75" s="21">
        <f>IF(COUNT(P75:EB75)&gt;0,COUNT(P75:EB75),"")</f>
        <v>4</v>
      </c>
      <c r="D75" s="21">
        <f>IF(COUNT(R75:EB75)&gt;0,COUNT(R75:EB75),"")</f>
        <v>4</v>
      </c>
      <c r="E75" s="21">
        <f t="shared" si="6"/>
        <v>4</v>
      </c>
      <c r="F75" s="21">
        <f t="shared" si="7"/>
        <v>4</v>
      </c>
      <c r="G75" s="21">
        <f t="shared" si="4"/>
        <v>1</v>
      </c>
      <c r="H75" s="21">
        <f>IF(AND(L75&gt;0,L75&lt;=STATS!$B$18),1,"")</f>
        <v>1</v>
      </c>
      <c r="I75" s="57">
        <v>74</v>
      </c>
      <c r="L75" s="15">
        <v>1</v>
      </c>
      <c r="M75" s="15" t="s">
        <v>240</v>
      </c>
      <c r="N75" s="15" t="s">
        <v>243</v>
      </c>
      <c r="P75" s="25"/>
      <c r="Q75" s="25"/>
      <c r="R75" s="60"/>
      <c r="W75" s="15">
        <v>3</v>
      </c>
      <c r="AZ75" s="15">
        <v>2</v>
      </c>
      <c r="BF75" s="15">
        <v>2</v>
      </c>
      <c r="CP75" s="15">
        <v>2</v>
      </c>
    </row>
    <row r="76" spans="2:93" ht="12.75">
      <c r="B76" s="21">
        <f t="shared" si="5"/>
        <v>3</v>
      </c>
      <c r="C76" s="21">
        <f>IF(COUNT(P76:EB76)&gt;0,COUNT(P76:EB76),"")</f>
        <v>3</v>
      </c>
      <c r="D76" s="21">
        <f>IF(COUNT(R76:EB76)&gt;0,COUNT(R76:EB76),"")</f>
        <v>3</v>
      </c>
      <c r="E76" s="21">
        <f t="shared" si="6"/>
        <v>3</v>
      </c>
      <c r="F76" s="21">
        <f t="shared" si="7"/>
        <v>3</v>
      </c>
      <c r="G76" s="21">
        <f t="shared" si="4"/>
        <v>1</v>
      </c>
      <c r="H76" s="21">
        <f>IF(AND(L76&gt;0,L76&lt;=STATS!$B$18),1,"")</f>
        <v>1</v>
      </c>
      <c r="I76" s="57">
        <v>75</v>
      </c>
      <c r="L76" s="15">
        <v>1</v>
      </c>
      <c r="M76" s="15" t="s">
        <v>240</v>
      </c>
      <c r="N76" s="15" t="s">
        <v>243</v>
      </c>
      <c r="P76" s="25"/>
      <c r="Q76" s="25"/>
      <c r="R76" s="60"/>
      <c r="X76" s="15">
        <v>3</v>
      </c>
      <c r="BF76" s="15">
        <v>2</v>
      </c>
      <c r="CO76" s="15">
        <v>1</v>
      </c>
    </row>
    <row r="77" spans="2:23" ht="12.75">
      <c r="B77" s="21">
        <f t="shared" si="5"/>
        <v>4</v>
      </c>
      <c r="C77" s="21">
        <f>IF(COUNT(P77:EB77)&gt;0,COUNT(P77:EB77),"")</f>
        <v>4</v>
      </c>
      <c r="D77" s="21">
        <f>IF(COUNT(R77:EB77)&gt;0,COUNT(R77:EB77),"")</f>
        <v>2</v>
      </c>
      <c r="E77" s="21">
        <f t="shared" si="6"/>
        <v>4</v>
      </c>
      <c r="F77" s="21">
        <f t="shared" si="7"/>
        <v>2</v>
      </c>
      <c r="G77" s="21">
        <f t="shared" si="4"/>
        <v>8</v>
      </c>
      <c r="H77" s="21">
        <f>IF(AND(L77&gt;0,L77&lt;=STATS!$B$18),1,"")</f>
        <v>1</v>
      </c>
      <c r="I77" s="57">
        <v>76</v>
      </c>
      <c r="L77" s="15">
        <v>8</v>
      </c>
      <c r="M77" s="15" t="s">
        <v>240</v>
      </c>
      <c r="N77" s="15" t="s">
        <v>243</v>
      </c>
      <c r="P77" s="25">
        <v>2</v>
      </c>
      <c r="Q77" s="25">
        <v>1</v>
      </c>
      <c r="R77" s="60"/>
      <c r="U77" s="15">
        <v>2</v>
      </c>
      <c r="W77" s="15">
        <v>1</v>
      </c>
    </row>
    <row r="78" spans="2:107" ht="12.75">
      <c r="B78" s="21">
        <f t="shared" si="5"/>
        <v>5</v>
      </c>
      <c r="C78" s="21">
        <f>IF(COUNT(P78:EB78)&gt;0,COUNT(P78:EB78),"")</f>
        <v>5</v>
      </c>
      <c r="D78" s="21">
        <f>IF(COUNT(R78:EB78)&gt;0,COUNT(R78:EB78),"")</f>
        <v>5</v>
      </c>
      <c r="E78" s="21">
        <f t="shared" si="6"/>
        <v>5</v>
      </c>
      <c r="F78" s="21">
        <f t="shared" si="7"/>
        <v>5</v>
      </c>
      <c r="G78" s="21">
        <f t="shared" si="4"/>
        <v>7</v>
      </c>
      <c r="H78" s="21">
        <f>IF(AND(L78&gt;0,L78&lt;=STATS!$B$18),1,"")</f>
        <v>1</v>
      </c>
      <c r="I78" s="57">
        <v>77</v>
      </c>
      <c r="L78" s="15">
        <v>7</v>
      </c>
      <c r="M78" s="15" t="s">
        <v>240</v>
      </c>
      <c r="N78" s="15" t="s">
        <v>243</v>
      </c>
      <c r="P78" s="25"/>
      <c r="Q78" s="25"/>
      <c r="R78" s="60"/>
      <c r="U78" s="15">
        <v>1</v>
      </c>
      <c r="W78" s="15">
        <v>1</v>
      </c>
      <c r="AW78" s="15">
        <v>2</v>
      </c>
      <c r="CG78" s="15">
        <v>1</v>
      </c>
      <c r="DC78" s="15">
        <v>1</v>
      </c>
    </row>
    <row r="79" spans="2:23" ht="12.75">
      <c r="B79" s="21">
        <f t="shared" si="5"/>
        <v>3</v>
      </c>
      <c r="C79" s="21">
        <f>IF(COUNT(P79:EB79)&gt;0,COUNT(P79:EB79),"")</f>
        <v>3</v>
      </c>
      <c r="D79" s="21">
        <f>IF(COUNT(R79:EB79)&gt;0,COUNT(R79:EB79),"")</f>
        <v>2</v>
      </c>
      <c r="E79" s="21">
        <f t="shared" si="6"/>
        <v>3</v>
      </c>
      <c r="F79" s="21">
        <f t="shared" si="7"/>
        <v>2</v>
      </c>
      <c r="G79" s="21">
        <f t="shared" si="4"/>
        <v>6</v>
      </c>
      <c r="H79" s="21">
        <f>IF(AND(L79&gt;0,L79&lt;=STATS!$B$18),1,"")</f>
        <v>1</v>
      </c>
      <c r="I79" s="57">
        <v>78</v>
      </c>
      <c r="L79" s="15">
        <v>6</v>
      </c>
      <c r="M79" s="15" t="s">
        <v>240</v>
      </c>
      <c r="N79" s="15" t="s">
        <v>243</v>
      </c>
      <c r="P79" s="25"/>
      <c r="Q79" s="25">
        <v>2</v>
      </c>
      <c r="R79" s="60"/>
      <c r="U79" s="15">
        <v>2</v>
      </c>
      <c r="W79" s="15">
        <v>2</v>
      </c>
    </row>
    <row r="80" spans="2:18" ht="12.75">
      <c r="B80" s="21">
        <f t="shared" si="5"/>
        <v>0</v>
      </c>
      <c r="C80" s="21">
        <f>IF(COUNT(P80:EB80)&gt;0,COUNT(P80:EB80),"")</f>
      </c>
      <c r="D80" s="21">
        <f>IF(COUNT(R80:EB80)&gt;0,COUNT(R80:EB80),"")</f>
      </c>
      <c r="E80" s="21">
        <f t="shared" si="6"/>
      </c>
      <c r="F80" s="21">
        <f t="shared" si="7"/>
      </c>
      <c r="G80" s="21">
        <f t="shared" si="4"/>
      </c>
      <c r="H80" s="21">
        <f>IF(AND(L80&gt;0,L80&lt;=STATS!$B$18),1,"")</f>
      </c>
      <c r="I80" s="57">
        <v>79</v>
      </c>
      <c r="L80" s="15">
        <v>23</v>
      </c>
      <c r="P80" s="25"/>
      <c r="Q80" s="25"/>
      <c r="R80" s="60"/>
    </row>
    <row r="81" spans="2:18" ht="12.75">
      <c r="B81" s="21">
        <f t="shared" si="5"/>
        <v>0</v>
      </c>
      <c r="C81" s="21">
        <f>IF(COUNT(P81:EB81)&gt;0,COUNT(P81:EB81),"")</f>
      </c>
      <c r="D81" s="21">
        <f>IF(COUNT(R81:EB81)&gt;0,COUNT(R81:EB81),"")</f>
      </c>
      <c r="E81" s="21">
        <f t="shared" si="6"/>
      </c>
      <c r="F81" s="21">
        <f t="shared" si="7"/>
      </c>
      <c r="G81" s="21">
        <f t="shared" si="4"/>
      </c>
      <c r="H81" s="21">
        <f>IF(AND(L81&gt;0,L81&lt;=STATS!$B$18),1,"")</f>
      </c>
      <c r="I81" s="57">
        <v>80</v>
      </c>
      <c r="L81" s="15">
        <v>42</v>
      </c>
      <c r="P81" s="25"/>
      <c r="Q81" s="25"/>
      <c r="R81" s="60"/>
    </row>
    <row r="82" spans="2:18" ht="12.75">
      <c r="B82" s="21">
        <f t="shared" si="5"/>
        <v>0</v>
      </c>
      <c r="C82" s="21">
        <f>IF(COUNT(P82:EB82)&gt;0,COUNT(P82:EB82),"")</f>
      </c>
      <c r="D82" s="21">
        <f>IF(COUNT(R82:EB82)&gt;0,COUNT(R82:EB82),"")</f>
      </c>
      <c r="E82" s="21">
        <f t="shared" si="6"/>
      </c>
      <c r="F82" s="21">
        <f t="shared" si="7"/>
      </c>
      <c r="G82" s="21">
        <f t="shared" si="4"/>
      </c>
      <c r="H82" s="21">
        <f>IF(AND(L82&gt;0,L82&lt;=STATS!$B$18),1,"")</f>
      </c>
      <c r="I82" s="57">
        <v>81</v>
      </c>
      <c r="L82" s="15">
        <v>47</v>
      </c>
      <c r="P82" s="25"/>
      <c r="Q82" s="25"/>
      <c r="R82" s="60"/>
    </row>
    <row r="83" spans="2:18" ht="12.75">
      <c r="B83" s="21">
        <f t="shared" si="5"/>
        <v>0</v>
      </c>
      <c r="C83" s="21">
        <f>IF(COUNT(P83:EB83)&gt;0,COUNT(P83:EB83),"")</f>
      </c>
      <c r="D83" s="21">
        <f>IF(COUNT(R83:EB83)&gt;0,COUNT(R83:EB83),"")</f>
      </c>
      <c r="E83" s="21">
        <f t="shared" si="6"/>
      </c>
      <c r="F83" s="21">
        <f t="shared" si="7"/>
      </c>
      <c r="G83" s="21">
        <f t="shared" si="4"/>
      </c>
      <c r="H83" s="21">
        <f>IF(AND(L83&gt;0,L83&lt;=STATS!$B$18),1,"")</f>
      </c>
      <c r="I83" s="57">
        <v>82</v>
      </c>
      <c r="L83" s="15">
        <v>42</v>
      </c>
      <c r="P83" s="25"/>
      <c r="Q83" s="25"/>
      <c r="R83" s="60"/>
    </row>
    <row r="84" spans="2:18" ht="12.75">
      <c r="B84" s="21">
        <f t="shared" si="5"/>
        <v>0</v>
      </c>
      <c r="C84" s="21">
        <f>IF(COUNT(P84:EB84)&gt;0,COUNT(P84:EB84),"")</f>
      </c>
      <c r="D84" s="21">
        <f>IF(COUNT(R84:EB84)&gt;0,COUNT(R84:EB84),"")</f>
      </c>
      <c r="E84" s="21">
        <f t="shared" si="6"/>
      </c>
      <c r="F84" s="21">
        <f t="shared" si="7"/>
      </c>
      <c r="G84" s="21">
        <f t="shared" si="4"/>
      </c>
      <c r="H84" s="21">
        <f>IF(AND(L84&gt;0,L84&lt;=STATS!$B$18),1,"")</f>
      </c>
      <c r="I84" s="57">
        <v>83</v>
      </c>
      <c r="L84" s="15">
        <v>46</v>
      </c>
      <c r="P84" s="25"/>
      <c r="Q84" s="25"/>
      <c r="R84" s="60"/>
    </row>
    <row r="85" spans="2:18" ht="12.75">
      <c r="B85" s="21">
        <f t="shared" si="5"/>
        <v>0</v>
      </c>
      <c r="C85" s="21">
        <f>IF(COUNT(P85:EB85)&gt;0,COUNT(P85:EB85),"")</f>
      </c>
      <c r="D85" s="21">
        <f>IF(COUNT(R85:EB85)&gt;0,COUNT(R85:EB85),"")</f>
      </c>
      <c r="E85" s="21">
        <f t="shared" si="6"/>
      </c>
      <c r="F85" s="21">
        <f t="shared" si="7"/>
      </c>
      <c r="G85" s="21">
        <f t="shared" si="4"/>
      </c>
      <c r="H85" s="21">
        <f>IF(AND(L85&gt;0,L85&lt;=STATS!$B$18),1,"")</f>
      </c>
      <c r="I85" s="57">
        <v>84</v>
      </c>
      <c r="L85" s="15">
        <v>37</v>
      </c>
      <c r="P85" s="25"/>
      <c r="Q85" s="25"/>
      <c r="R85" s="60"/>
    </row>
    <row r="86" spans="2:18" ht="12.75">
      <c r="B86" s="21">
        <f t="shared" si="5"/>
        <v>0</v>
      </c>
      <c r="C86" s="21">
        <f>IF(COUNT(P86:EB86)&gt;0,COUNT(P86:EB86),"")</f>
      </c>
      <c r="D86" s="21">
        <f>IF(COUNT(R86:EB86)&gt;0,COUNT(R86:EB86),"")</f>
      </c>
      <c r="E86" s="21">
        <f t="shared" si="6"/>
      </c>
      <c r="F86" s="21">
        <f t="shared" si="7"/>
      </c>
      <c r="G86" s="21">
        <f t="shared" si="4"/>
      </c>
      <c r="H86" s="21">
        <f>IF(AND(L86&gt;0,L86&lt;=STATS!$B$18),1,"")</f>
      </c>
      <c r="I86" s="57">
        <v>85</v>
      </c>
      <c r="L86" s="15">
        <v>26</v>
      </c>
      <c r="P86" s="25"/>
      <c r="Q86" s="25"/>
      <c r="R86" s="60"/>
    </row>
    <row r="87" spans="2:18" ht="12.75">
      <c r="B87" s="21">
        <f t="shared" si="5"/>
        <v>0</v>
      </c>
      <c r="C87" s="21">
        <f>IF(COUNT(P87:EB87)&gt;0,COUNT(P87:EB87),"")</f>
      </c>
      <c r="D87" s="21">
        <f>IF(COUNT(R87:EB87)&gt;0,COUNT(R87:EB87),"")</f>
      </c>
      <c r="E87" s="21">
        <f t="shared" si="6"/>
      </c>
      <c r="F87" s="21">
        <f t="shared" si="7"/>
      </c>
      <c r="G87" s="21">
        <f t="shared" si="4"/>
      </c>
      <c r="H87" s="21">
        <f>IF(AND(L87&gt;0,L87&lt;=STATS!$B$18),1,"")</f>
      </c>
      <c r="I87" s="57">
        <v>86</v>
      </c>
      <c r="L87" s="15">
        <v>22</v>
      </c>
      <c r="N87" s="15" t="s">
        <v>242</v>
      </c>
      <c r="P87" s="25"/>
      <c r="Q87" s="25"/>
      <c r="R87" s="60"/>
    </row>
    <row r="88" spans="2:18" ht="12.75">
      <c r="B88" s="21">
        <f t="shared" si="5"/>
        <v>0</v>
      </c>
      <c r="C88" s="21">
        <f>IF(COUNT(P88:EB88)&gt;0,COUNT(P88:EB88),"")</f>
      </c>
      <c r="D88" s="21">
        <f>IF(COUNT(R88:EB88)&gt;0,COUNT(R88:EB88),"")</f>
      </c>
      <c r="E88" s="21">
        <f t="shared" si="6"/>
      </c>
      <c r="F88" s="21">
        <f t="shared" si="7"/>
      </c>
      <c r="G88" s="21">
        <f t="shared" si="4"/>
      </c>
      <c r="H88" s="21">
        <f>IF(AND(L88&gt;0,L88&lt;=STATS!$B$18),1,"")</f>
      </c>
      <c r="I88" s="57">
        <v>87</v>
      </c>
      <c r="L88" s="15">
        <v>23</v>
      </c>
      <c r="N88" s="15" t="s">
        <v>242</v>
      </c>
      <c r="P88" s="25"/>
      <c r="Q88" s="25"/>
      <c r="R88" s="60"/>
    </row>
    <row r="89" spans="2:117" ht="12.75">
      <c r="B89" s="21">
        <f t="shared" si="5"/>
        <v>3</v>
      </c>
      <c r="C89" s="21">
        <f>IF(COUNT(P89:EB89)&gt;0,COUNT(P89:EB89),"")</f>
        <v>3</v>
      </c>
      <c r="D89" s="21">
        <f>IF(COUNT(R89:EB89)&gt;0,COUNT(R89:EB89),"")</f>
        <v>3</v>
      </c>
      <c r="E89" s="21">
        <f t="shared" si="6"/>
        <v>3</v>
      </c>
      <c r="F89" s="21">
        <f t="shared" si="7"/>
        <v>3</v>
      </c>
      <c r="G89" s="21">
        <f t="shared" si="4"/>
        <v>8</v>
      </c>
      <c r="H89" s="21">
        <f>IF(AND(L89&gt;0,L89&lt;=STATS!$B$18),1,"")</f>
        <v>1</v>
      </c>
      <c r="I89" s="57">
        <v>88</v>
      </c>
      <c r="L89" s="15">
        <v>8</v>
      </c>
      <c r="N89" s="15" t="s">
        <v>243</v>
      </c>
      <c r="P89" s="25"/>
      <c r="Q89" s="25"/>
      <c r="R89" s="60"/>
      <c r="AZ89" s="15">
        <v>1</v>
      </c>
      <c r="BF89" s="15">
        <v>3</v>
      </c>
      <c r="DM89" s="15">
        <v>1</v>
      </c>
    </row>
    <row r="90" spans="2:117" ht="12.75">
      <c r="B90" s="21">
        <f t="shared" si="5"/>
        <v>5</v>
      </c>
      <c r="C90" s="21">
        <f>IF(COUNT(P90:EB90)&gt;0,COUNT(P90:EB90),"")</f>
        <v>5</v>
      </c>
      <c r="D90" s="21">
        <f>IF(COUNT(R90:EB90)&gt;0,COUNT(R90:EB90),"")</f>
        <v>5</v>
      </c>
      <c r="E90" s="21">
        <f t="shared" si="6"/>
        <v>5</v>
      </c>
      <c r="F90" s="21">
        <f t="shared" si="7"/>
        <v>5</v>
      </c>
      <c r="G90" s="21">
        <f aca="true" t="shared" si="8" ref="G90:G153">IF($B90&gt;=1,$L90,"")</f>
        <v>3</v>
      </c>
      <c r="H90" s="21">
        <f>IF(AND(L90&gt;0,L90&lt;=STATS!$B$18),1,"")</f>
        <v>1</v>
      </c>
      <c r="I90" s="57">
        <v>89</v>
      </c>
      <c r="L90" s="15">
        <v>3</v>
      </c>
      <c r="M90" s="15" t="s">
        <v>240</v>
      </c>
      <c r="N90" s="15" t="s">
        <v>243</v>
      </c>
      <c r="P90" s="25"/>
      <c r="Q90" s="25"/>
      <c r="R90" s="60"/>
      <c r="AZ90" s="15">
        <v>2</v>
      </c>
      <c r="BF90" s="15">
        <v>1</v>
      </c>
      <c r="CB90" s="15">
        <v>1</v>
      </c>
      <c r="CM90" s="15">
        <v>1</v>
      </c>
      <c r="DM90" s="15">
        <v>2</v>
      </c>
    </row>
    <row r="91" spans="2:117" ht="12.75">
      <c r="B91" s="21">
        <f t="shared" si="5"/>
        <v>4</v>
      </c>
      <c r="C91" s="21">
        <f>IF(COUNT(P91:EB91)&gt;0,COUNT(P91:EB91),"")</f>
        <v>4</v>
      </c>
      <c r="D91" s="21">
        <f>IF(COUNT(R91:EB91)&gt;0,COUNT(R91:EB91),"")</f>
        <v>4</v>
      </c>
      <c r="E91" s="21">
        <f t="shared" si="6"/>
        <v>4</v>
      </c>
      <c r="F91" s="21">
        <f t="shared" si="7"/>
        <v>4</v>
      </c>
      <c r="G91" s="21">
        <f t="shared" si="8"/>
        <v>4</v>
      </c>
      <c r="H91" s="21">
        <f>IF(AND(L91&gt;0,L91&lt;=STATS!$B$18),1,"")</f>
        <v>1</v>
      </c>
      <c r="I91" s="57">
        <v>90</v>
      </c>
      <c r="L91" s="15">
        <v>4</v>
      </c>
      <c r="M91" s="15" t="s">
        <v>240</v>
      </c>
      <c r="N91" s="15" t="s">
        <v>243</v>
      </c>
      <c r="P91" s="25"/>
      <c r="Q91" s="25"/>
      <c r="R91" s="60"/>
      <c r="AW91" s="15">
        <v>1</v>
      </c>
      <c r="BF91" s="15">
        <v>2</v>
      </c>
      <c r="CB91" s="15">
        <v>2</v>
      </c>
      <c r="DM91" s="15">
        <v>2</v>
      </c>
    </row>
    <row r="92" spans="2:117" ht="12.75">
      <c r="B92" s="21">
        <f t="shared" si="5"/>
        <v>2</v>
      </c>
      <c r="C92" s="21">
        <f>IF(COUNT(P92:EB92)&gt;0,COUNT(P92:EB92),"")</f>
        <v>2</v>
      </c>
      <c r="D92" s="21">
        <f>IF(COUNT(R92:EB92)&gt;0,COUNT(R92:EB92),"")</f>
        <v>2</v>
      </c>
      <c r="E92" s="21">
        <f t="shared" si="6"/>
        <v>2</v>
      </c>
      <c r="F92" s="21">
        <f t="shared" si="7"/>
        <v>2</v>
      </c>
      <c r="G92" s="21">
        <f t="shared" si="8"/>
        <v>2</v>
      </c>
      <c r="H92" s="21">
        <f>IF(AND(L92&gt;0,L92&lt;=STATS!$B$18),1,"")</f>
        <v>1</v>
      </c>
      <c r="I92" s="57">
        <v>91</v>
      </c>
      <c r="L92" s="15">
        <v>2</v>
      </c>
      <c r="M92" s="15" t="s">
        <v>240</v>
      </c>
      <c r="N92" s="15" t="s">
        <v>243</v>
      </c>
      <c r="P92" s="25"/>
      <c r="Q92" s="25"/>
      <c r="R92" s="60"/>
      <c r="W92" s="15">
        <v>3</v>
      </c>
      <c r="DM92" s="15">
        <v>1</v>
      </c>
    </row>
    <row r="93" spans="2:18" ht="12.75">
      <c r="B93" s="21">
        <f t="shared" si="5"/>
        <v>0</v>
      </c>
      <c r="C93" s="21">
        <f>IF(COUNT(P93:EB93)&gt;0,COUNT(P93:EB93),"")</f>
      </c>
      <c r="D93" s="21">
        <f>IF(COUNT(R93:EB93)&gt;0,COUNT(R93:EB93),"")</f>
      </c>
      <c r="E93" s="21">
        <f t="shared" si="6"/>
      </c>
      <c r="F93" s="21">
        <f t="shared" si="7"/>
      </c>
      <c r="G93" s="21">
        <f t="shared" si="8"/>
      </c>
      <c r="H93" s="21">
        <f>IF(AND(L93&gt;0,L93&lt;=STATS!$B$18),1,"")</f>
      </c>
      <c r="I93" s="57">
        <v>92</v>
      </c>
      <c r="L93" s="15">
        <v>33</v>
      </c>
      <c r="P93" s="25"/>
      <c r="Q93" s="25"/>
      <c r="R93" s="60"/>
    </row>
    <row r="94" spans="2:18" ht="12.75">
      <c r="B94" s="21">
        <f t="shared" si="5"/>
        <v>0</v>
      </c>
      <c r="C94" s="21">
        <f>IF(COUNT(P94:EB94)&gt;0,COUNT(P94:EB94),"")</f>
      </c>
      <c r="D94" s="21">
        <f>IF(COUNT(R94:EB94)&gt;0,COUNT(R94:EB94),"")</f>
      </c>
      <c r="E94" s="21">
        <f t="shared" si="6"/>
      </c>
      <c r="F94" s="21">
        <f t="shared" si="7"/>
      </c>
      <c r="G94" s="21">
        <f t="shared" si="8"/>
      </c>
      <c r="H94" s="21">
        <f>IF(AND(L94&gt;0,L94&lt;=STATS!$B$18),1,"")</f>
      </c>
      <c r="I94" s="57">
        <v>93</v>
      </c>
      <c r="L94" s="15">
        <v>36</v>
      </c>
      <c r="P94" s="25"/>
      <c r="Q94" s="25"/>
      <c r="R94" s="60"/>
    </row>
    <row r="95" spans="2:18" ht="12.75">
      <c r="B95" s="21">
        <f t="shared" si="5"/>
        <v>0</v>
      </c>
      <c r="C95" s="21">
        <f>IF(COUNT(P95:EB95)&gt;0,COUNT(P95:EB95),"")</f>
      </c>
      <c r="D95" s="21">
        <f>IF(COUNT(R95:EB95)&gt;0,COUNT(R95:EB95),"")</f>
      </c>
      <c r="E95" s="21">
        <f t="shared" si="6"/>
      </c>
      <c r="F95" s="21">
        <f t="shared" si="7"/>
      </c>
      <c r="G95" s="21">
        <f t="shared" si="8"/>
      </c>
      <c r="H95" s="21">
        <f>IF(AND(L95&gt;0,L95&lt;=STATS!$B$18),1,"")</f>
      </c>
      <c r="I95" s="57">
        <v>94</v>
      </c>
      <c r="L95" s="15">
        <v>35</v>
      </c>
      <c r="P95" s="25"/>
      <c r="Q95" s="25"/>
      <c r="R95" s="60"/>
    </row>
    <row r="96" spans="2:18" ht="12.75">
      <c r="B96" s="21">
        <f t="shared" si="5"/>
        <v>0</v>
      </c>
      <c r="C96" s="21">
        <f>IF(COUNT(P96:EB96)&gt;0,COUNT(P96:EB96),"")</f>
      </c>
      <c r="D96" s="21">
        <f>IF(COUNT(R96:EB96)&gt;0,COUNT(R96:EB96),"")</f>
      </c>
      <c r="E96" s="21">
        <f t="shared" si="6"/>
      </c>
      <c r="F96" s="21">
        <f t="shared" si="7"/>
      </c>
      <c r="G96" s="21">
        <f t="shared" si="8"/>
      </c>
      <c r="H96" s="21">
        <f>IF(AND(L96&gt;0,L96&lt;=STATS!$B$18),1,"")</f>
      </c>
      <c r="I96" s="57">
        <v>95</v>
      </c>
      <c r="L96" s="15">
        <v>29</v>
      </c>
      <c r="P96" s="25"/>
      <c r="Q96" s="25"/>
      <c r="R96" s="60"/>
    </row>
    <row r="97" spans="2:18" ht="12.75">
      <c r="B97" s="21">
        <f t="shared" si="5"/>
        <v>0</v>
      </c>
      <c r="C97" s="21">
        <f>IF(COUNT(P97:EB97)&gt;0,COUNT(P97:EB97),"")</f>
      </c>
      <c r="D97" s="21">
        <f>IF(COUNT(R97:EB97)&gt;0,COUNT(R97:EB97),"")</f>
      </c>
      <c r="E97" s="21">
        <f t="shared" si="6"/>
      </c>
      <c r="F97" s="21">
        <f t="shared" si="7"/>
      </c>
      <c r="G97" s="21">
        <f t="shared" si="8"/>
      </c>
      <c r="H97" s="21">
        <f>IF(AND(L97&gt;0,L97&lt;=STATS!$B$18),1,"")</f>
      </c>
      <c r="I97" s="57">
        <v>96</v>
      </c>
      <c r="L97" s="15">
        <v>30</v>
      </c>
      <c r="P97" s="25"/>
      <c r="Q97" s="25"/>
      <c r="R97" s="60"/>
    </row>
    <row r="98" spans="2:18" ht="12.75">
      <c r="B98" s="21">
        <f t="shared" si="5"/>
        <v>0</v>
      </c>
      <c r="C98" s="21">
        <f>IF(COUNT(P98:EB98)&gt;0,COUNT(P98:EB98),"")</f>
      </c>
      <c r="D98" s="21">
        <f>IF(COUNT(R98:EB98)&gt;0,COUNT(R98:EB98),"")</f>
      </c>
      <c r="E98" s="21">
        <f t="shared" si="6"/>
      </c>
      <c r="F98" s="21">
        <f t="shared" si="7"/>
      </c>
      <c r="G98" s="21">
        <f t="shared" si="8"/>
      </c>
      <c r="H98" s="21">
        <f>IF(AND(L98&gt;0,L98&lt;=STATS!$B$18),1,"")</f>
      </c>
      <c r="I98" s="57">
        <v>97</v>
      </c>
      <c r="L98" s="15">
        <v>39</v>
      </c>
      <c r="P98" s="25"/>
      <c r="Q98" s="25"/>
      <c r="R98" s="60"/>
    </row>
    <row r="99" spans="2:18" ht="12.75">
      <c r="B99" s="21">
        <f t="shared" si="5"/>
        <v>0</v>
      </c>
      <c r="C99" s="21">
        <f>IF(COUNT(P99:EB99)&gt;0,COUNT(P99:EB99),"")</f>
      </c>
      <c r="D99" s="21">
        <f>IF(COUNT(R99:EB99)&gt;0,COUNT(R99:EB99),"")</f>
      </c>
      <c r="E99" s="21">
        <f t="shared" si="6"/>
      </c>
      <c r="F99" s="21">
        <f t="shared" si="7"/>
      </c>
      <c r="G99" s="21">
        <f t="shared" si="8"/>
      </c>
      <c r="H99" s="21">
        <f>IF(AND(L99&gt;0,L99&lt;=STATS!$B$18),1,"")</f>
      </c>
      <c r="I99" s="57">
        <v>98</v>
      </c>
      <c r="L99" s="15">
        <v>39</v>
      </c>
      <c r="P99" s="25"/>
      <c r="Q99" s="25"/>
      <c r="R99" s="60"/>
    </row>
    <row r="100" spans="2:18" ht="12.75">
      <c r="B100" s="21">
        <f t="shared" si="5"/>
        <v>0</v>
      </c>
      <c r="C100" s="21">
        <f>IF(COUNT(P100:EB100)&gt;0,COUNT(P100:EB100),"")</f>
      </c>
      <c r="D100" s="21">
        <f>IF(COUNT(R100:EB100)&gt;0,COUNT(R100:EB100),"")</f>
      </c>
      <c r="E100" s="21">
        <f t="shared" si="6"/>
      </c>
      <c r="F100" s="21">
        <f t="shared" si="7"/>
      </c>
      <c r="G100" s="21">
        <f t="shared" si="8"/>
      </c>
      <c r="H100" s="21">
        <f>IF(AND(L100&gt;0,L100&lt;=STATS!$B$18),1,"")</f>
      </c>
      <c r="I100" s="57">
        <v>99</v>
      </c>
      <c r="L100" s="15">
        <v>34</v>
      </c>
      <c r="P100" s="25"/>
      <c r="Q100" s="25"/>
      <c r="R100" s="60"/>
    </row>
    <row r="101" spans="2:18" ht="12.75">
      <c r="B101" s="21">
        <f t="shared" si="5"/>
        <v>0</v>
      </c>
      <c r="C101" s="21">
        <f>IF(COUNT(P101:EB101)&gt;0,COUNT(P101:EB101),"")</f>
      </c>
      <c r="D101" s="21">
        <f>IF(COUNT(R101:EB101)&gt;0,COUNT(R101:EB101),"")</f>
      </c>
      <c r="E101" s="21">
        <f t="shared" si="6"/>
      </c>
      <c r="F101" s="21">
        <f t="shared" si="7"/>
      </c>
      <c r="G101" s="21">
        <f t="shared" si="8"/>
      </c>
      <c r="H101" s="21">
        <f>IF(AND(L101&gt;0,L101&lt;=STATS!$B$18),1,"")</f>
      </c>
      <c r="I101" s="57">
        <v>100</v>
      </c>
      <c r="L101" s="15">
        <v>25</v>
      </c>
      <c r="P101" s="25"/>
      <c r="Q101" s="25"/>
      <c r="R101" s="60"/>
    </row>
    <row r="102" spans="2:49" ht="12.75">
      <c r="B102" s="21">
        <f t="shared" si="5"/>
        <v>2</v>
      </c>
      <c r="C102" s="21">
        <f>IF(COUNT(P102:EB102)&gt;0,COUNT(P102:EB102),"")</f>
        <v>2</v>
      </c>
      <c r="D102" s="21">
        <f>IF(COUNT(R102:EB102)&gt;0,COUNT(R102:EB102),"")</f>
        <v>2</v>
      </c>
      <c r="E102" s="21">
        <f t="shared" si="6"/>
        <v>2</v>
      </c>
      <c r="F102" s="21">
        <f t="shared" si="7"/>
        <v>2</v>
      </c>
      <c r="G102" s="21">
        <f t="shared" si="8"/>
        <v>13</v>
      </c>
      <c r="H102" s="21">
        <f>IF(AND(L102&gt;0,L102&lt;=STATS!$B$18),1,"")</f>
        <v>1</v>
      </c>
      <c r="I102" s="57">
        <v>101</v>
      </c>
      <c r="L102" s="15">
        <v>13</v>
      </c>
      <c r="N102" s="15" t="s">
        <v>242</v>
      </c>
      <c r="P102" s="25"/>
      <c r="Q102" s="25"/>
      <c r="R102" s="60"/>
      <c r="W102" s="15">
        <v>1</v>
      </c>
      <c r="AW102" s="15">
        <v>1</v>
      </c>
    </row>
    <row r="103" spans="2:18" ht="12.75">
      <c r="B103" s="21">
        <f t="shared" si="5"/>
        <v>0</v>
      </c>
      <c r="C103" s="21">
        <f>IF(COUNT(P103:EB103)&gt;0,COUNT(P103:EB103),"")</f>
      </c>
      <c r="D103" s="21">
        <f>IF(COUNT(R103:EB103)&gt;0,COUNT(R103:EB103),"")</f>
      </c>
      <c r="E103" s="21">
        <f t="shared" si="6"/>
      </c>
      <c r="F103" s="21">
        <f t="shared" si="7"/>
      </c>
      <c r="G103" s="21">
        <f t="shared" si="8"/>
      </c>
      <c r="H103" s="21">
        <f>IF(AND(L103&gt;0,L103&lt;=STATS!$B$18),1,"")</f>
      </c>
      <c r="I103" s="57">
        <v>102</v>
      </c>
      <c r="L103" s="15">
        <v>38</v>
      </c>
      <c r="P103" s="25"/>
      <c r="Q103" s="25"/>
      <c r="R103" s="60"/>
    </row>
    <row r="104" spans="2:18" ht="12.75">
      <c r="B104" s="21">
        <f t="shared" si="5"/>
        <v>0</v>
      </c>
      <c r="C104" s="21">
        <f>IF(COUNT(P104:EB104)&gt;0,COUNT(P104:EB104),"")</f>
      </c>
      <c r="D104" s="21">
        <f>IF(COUNT(R104:EB104)&gt;0,COUNT(R104:EB104),"")</f>
      </c>
      <c r="E104" s="21">
        <f t="shared" si="6"/>
      </c>
      <c r="F104" s="21">
        <f t="shared" si="7"/>
      </c>
      <c r="G104" s="21">
        <f t="shared" si="8"/>
      </c>
      <c r="H104" s="21">
        <f>IF(AND(L104&gt;0,L104&lt;=STATS!$B$18),1,"")</f>
      </c>
      <c r="I104" s="57">
        <v>103</v>
      </c>
      <c r="L104" s="15">
        <v>32</v>
      </c>
      <c r="P104" s="25"/>
      <c r="Q104" s="25"/>
      <c r="R104" s="60"/>
    </row>
    <row r="105" spans="2:85" ht="12.75">
      <c r="B105" s="21">
        <f t="shared" si="5"/>
        <v>2</v>
      </c>
      <c r="C105" s="21">
        <f>IF(COUNT(P105:EB105)&gt;0,COUNT(P105:EB105),"")</f>
        <v>2</v>
      </c>
      <c r="D105" s="21">
        <f>IF(COUNT(R105:EB105)&gt;0,COUNT(R105:EB105),"")</f>
        <v>2</v>
      </c>
      <c r="E105" s="21">
        <f t="shared" si="6"/>
        <v>2</v>
      </c>
      <c r="F105" s="21">
        <f t="shared" si="7"/>
        <v>2</v>
      </c>
      <c r="G105" s="21">
        <f t="shared" si="8"/>
        <v>11</v>
      </c>
      <c r="H105" s="21">
        <f>IF(AND(L105&gt;0,L105&lt;=STATS!$B$18),1,"")</f>
        <v>1</v>
      </c>
      <c r="I105" s="57">
        <v>104</v>
      </c>
      <c r="L105" s="15">
        <v>11</v>
      </c>
      <c r="N105" s="15" t="s">
        <v>243</v>
      </c>
      <c r="P105" s="25"/>
      <c r="Q105" s="25"/>
      <c r="R105" s="60"/>
      <c r="U105" s="15">
        <v>3</v>
      </c>
      <c r="CG105" s="15">
        <v>1</v>
      </c>
    </row>
    <row r="106" spans="2:64" ht="12.75">
      <c r="B106" s="21">
        <f t="shared" si="5"/>
        <v>3</v>
      </c>
      <c r="C106" s="21">
        <f>IF(COUNT(P106:EB106)&gt;0,COUNT(P106:EB106),"")</f>
        <v>3</v>
      </c>
      <c r="D106" s="21">
        <f>IF(COUNT(R106:EB106)&gt;0,COUNT(R106:EB106),"")</f>
        <v>3</v>
      </c>
      <c r="E106" s="21">
        <f t="shared" si="6"/>
        <v>3</v>
      </c>
      <c r="F106" s="21">
        <f t="shared" si="7"/>
        <v>3</v>
      </c>
      <c r="G106" s="21">
        <f t="shared" si="8"/>
        <v>2</v>
      </c>
      <c r="H106" s="21">
        <f>IF(AND(L106&gt;0,L106&lt;=STATS!$B$18),1,"")</f>
        <v>1</v>
      </c>
      <c r="I106" s="57">
        <v>105</v>
      </c>
      <c r="L106" s="15">
        <v>2</v>
      </c>
      <c r="M106" s="15" t="s">
        <v>240</v>
      </c>
      <c r="N106" s="15" t="s">
        <v>243</v>
      </c>
      <c r="P106" s="25"/>
      <c r="Q106" s="25"/>
      <c r="R106" s="60"/>
      <c r="W106" s="15">
        <v>3</v>
      </c>
      <c r="AZ106" s="15">
        <v>1</v>
      </c>
      <c r="BE106" s="15" t="s">
        <v>237</v>
      </c>
      <c r="BL106" s="15">
        <v>1</v>
      </c>
    </row>
    <row r="107" spans="2:85" ht="12.75">
      <c r="B107" s="21">
        <f t="shared" si="5"/>
        <v>2</v>
      </c>
      <c r="C107" s="21">
        <f>IF(COUNT(P107:EB107)&gt;0,COUNT(P107:EB107),"")</f>
        <v>2</v>
      </c>
      <c r="D107" s="21">
        <f>IF(COUNT(R107:EB107)&gt;0,COUNT(R107:EB107),"")</f>
        <v>2</v>
      </c>
      <c r="E107" s="21">
        <f t="shared" si="6"/>
        <v>2</v>
      </c>
      <c r="F107" s="21">
        <f t="shared" si="7"/>
        <v>2</v>
      </c>
      <c r="G107" s="21">
        <f t="shared" si="8"/>
        <v>5</v>
      </c>
      <c r="H107" s="21">
        <f>IF(AND(L107&gt;0,L107&lt;=STATS!$B$18),1,"")</f>
        <v>1</v>
      </c>
      <c r="I107" s="57">
        <v>106</v>
      </c>
      <c r="L107" s="15">
        <v>5</v>
      </c>
      <c r="M107" s="15" t="s">
        <v>240</v>
      </c>
      <c r="N107" s="15" t="s">
        <v>243</v>
      </c>
      <c r="P107" s="25"/>
      <c r="Q107" s="25"/>
      <c r="R107" s="60"/>
      <c r="W107" s="15">
        <v>3</v>
      </c>
      <c r="CG107" s="15">
        <v>1</v>
      </c>
    </row>
    <row r="108" spans="2:23" ht="12.75">
      <c r="B108" s="21">
        <f t="shared" si="5"/>
        <v>1</v>
      </c>
      <c r="C108" s="21">
        <f>IF(COUNT(P108:EB108)&gt;0,COUNT(P108:EB108),"")</f>
        <v>1</v>
      </c>
      <c r="D108" s="21">
        <f>IF(COUNT(R108:EB108)&gt;0,COUNT(R108:EB108),"")</f>
        <v>1</v>
      </c>
      <c r="E108" s="21">
        <f t="shared" si="6"/>
        <v>1</v>
      </c>
      <c r="F108" s="21">
        <f t="shared" si="7"/>
        <v>1</v>
      </c>
      <c r="G108" s="21">
        <f t="shared" si="8"/>
        <v>7</v>
      </c>
      <c r="H108" s="21">
        <f>IF(AND(L108&gt;0,L108&lt;=STATS!$B$18),1,"")</f>
        <v>1</v>
      </c>
      <c r="I108" s="57">
        <v>107</v>
      </c>
      <c r="L108" s="15">
        <v>7</v>
      </c>
      <c r="M108" s="15" t="s">
        <v>240</v>
      </c>
      <c r="N108" s="15" t="s">
        <v>243</v>
      </c>
      <c r="P108" s="25"/>
      <c r="Q108" s="25"/>
      <c r="R108" s="60"/>
      <c r="W108" s="15">
        <v>3</v>
      </c>
    </row>
    <row r="109" spans="2:94" ht="12.75">
      <c r="B109" s="21">
        <f t="shared" si="5"/>
        <v>6</v>
      </c>
      <c r="C109" s="21">
        <f>IF(COUNT(P109:EB109)&gt;0,COUNT(P109:EB109),"")</f>
        <v>6</v>
      </c>
      <c r="D109" s="21">
        <f>IF(COUNT(R109:EB109)&gt;0,COUNT(R109:EB109),"")</f>
        <v>6</v>
      </c>
      <c r="E109" s="21">
        <f t="shared" si="6"/>
        <v>6</v>
      </c>
      <c r="F109" s="21">
        <f t="shared" si="7"/>
        <v>6</v>
      </c>
      <c r="G109" s="21">
        <f t="shared" si="8"/>
        <v>1</v>
      </c>
      <c r="H109" s="21">
        <f>IF(AND(L109&gt;0,L109&lt;=STATS!$B$18),1,"")</f>
        <v>1</v>
      </c>
      <c r="I109" s="57">
        <v>0</v>
      </c>
      <c r="L109" s="15">
        <v>1</v>
      </c>
      <c r="M109" s="15" t="s">
        <v>240</v>
      </c>
      <c r="N109" s="15" t="s">
        <v>243</v>
      </c>
      <c r="P109" s="25"/>
      <c r="Q109" s="25"/>
      <c r="R109" s="60"/>
      <c r="W109" s="15">
        <v>1</v>
      </c>
      <c r="X109" s="15">
        <v>1</v>
      </c>
      <c r="AZ109" s="15">
        <v>1</v>
      </c>
      <c r="BE109" s="15" t="s">
        <v>237</v>
      </c>
      <c r="BF109" s="15">
        <v>1</v>
      </c>
      <c r="CH109" s="15">
        <v>2</v>
      </c>
      <c r="CP109" s="15">
        <v>2</v>
      </c>
    </row>
    <row r="110" spans="2:18" ht="12.75">
      <c r="B110" s="21">
        <f t="shared" si="5"/>
        <v>0</v>
      </c>
      <c r="C110" s="21">
        <f>IF(COUNT(P110:EB110)&gt;0,COUNT(P110:EB110),"")</f>
      </c>
      <c r="D110" s="21">
        <f>IF(COUNT(R110:EB110)&gt;0,COUNT(R110:EB110),"")</f>
      </c>
      <c r="E110" s="21">
        <f t="shared" si="6"/>
      </c>
      <c r="F110" s="21">
        <f t="shared" si="7"/>
      </c>
      <c r="G110" s="21">
        <f t="shared" si="8"/>
      </c>
      <c r="H110" s="21">
        <f>IF(AND(L110&gt;0,L110&lt;=STATS!$B$18),1,"")</f>
      </c>
      <c r="I110" s="57">
        <v>109</v>
      </c>
      <c r="P110" s="25"/>
      <c r="Q110" s="25"/>
      <c r="R110" s="60"/>
    </row>
    <row r="111" spans="2:18" ht="12.75">
      <c r="B111" s="21">
        <f t="shared" si="5"/>
        <v>0</v>
      </c>
      <c r="C111" s="21">
        <f>IF(COUNT(P111:EB111)&gt;0,COUNT(P111:EB111),"")</f>
      </c>
      <c r="D111" s="21">
        <f>IF(COUNT(R111:EB111)&gt;0,COUNT(R111:EB111),"")</f>
      </c>
      <c r="E111" s="21">
        <f t="shared" si="6"/>
      </c>
      <c r="F111" s="21">
        <f t="shared" si="7"/>
      </c>
      <c r="G111" s="21">
        <f t="shared" si="8"/>
      </c>
      <c r="H111" s="21">
        <f>IF(AND(L111&gt;0,L111&lt;=STATS!$B$18),1,"")</f>
      </c>
      <c r="I111" s="57">
        <v>110</v>
      </c>
      <c r="P111" s="25"/>
      <c r="Q111" s="25"/>
      <c r="R111" s="60"/>
    </row>
    <row r="112" spans="2:18" ht="12.75">
      <c r="B112" s="21">
        <f t="shared" si="5"/>
        <v>0</v>
      </c>
      <c r="C112" s="21">
        <f>IF(COUNT(P112:EB112)&gt;0,COUNT(P112:EB112),"")</f>
      </c>
      <c r="D112" s="21">
        <f>IF(COUNT(R112:EB112)&gt;0,COUNT(R112:EB112),"")</f>
      </c>
      <c r="E112" s="21">
        <f t="shared" si="6"/>
      </c>
      <c r="F112" s="21">
        <f t="shared" si="7"/>
      </c>
      <c r="G112" s="21">
        <f t="shared" si="8"/>
      </c>
      <c r="H112" s="21">
        <f>IF(AND(L112&gt;0,L112&lt;=STATS!$B$18),1,"")</f>
      </c>
      <c r="I112" s="57">
        <v>111</v>
      </c>
      <c r="P112" s="25"/>
      <c r="Q112" s="25"/>
      <c r="R112" s="60"/>
    </row>
    <row r="113" spans="2:18" ht="12.75">
      <c r="B113" s="21">
        <f t="shared" si="5"/>
        <v>0</v>
      </c>
      <c r="C113" s="21">
        <f>IF(COUNT(P113:EB113)&gt;0,COUNT(P113:EB113),"")</f>
      </c>
      <c r="D113" s="21">
        <f>IF(COUNT(R113:EB113)&gt;0,COUNT(R113:EB113),"")</f>
      </c>
      <c r="E113" s="21">
        <f t="shared" si="6"/>
      </c>
      <c r="F113" s="21">
        <f t="shared" si="7"/>
      </c>
      <c r="G113" s="21">
        <f t="shared" si="8"/>
      </c>
      <c r="H113" s="21">
        <f>IF(AND(L113&gt;0,L113&lt;=STATS!$B$18),1,"")</f>
      </c>
      <c r="I113" s="57">
        <v>112</v>
      </c>
      <c r="P113" s="25"/>
      <c r="Q113" s="25"/>
      <c r="R113" s="60"/>
    </row>
    <row r="114" spans="2:18" ht="12.75">
      <c r="B114" s="21">
        <f t="shared" si="5"/>
        <v>0</v>
      </c>
      <c r="C114" s="21">
        <f>IF(COUNT(P114:EB114)&gt;0,COUNT(P114:EB114),"")</f>
      </c>
      <c r="D114" s="21">
        <f>IF(COUNT(R114:EB114)&gt;0,COUNT(R114:EB114),"")</f>
      </c>
      <c r="E114" s="21">
        <f t="shared" si="6"/>
      </c>
      <c r="F114" s="21">
        <f t="shared" si="7"/>
      </c>
      <c r="G114" s="21">
        <f t="shared" si="8"/>
      </c>
      <c r="H114" s="21">
        <f>IF(AND(L114&gt;0,L114&lt;=STATS!$B$18),1,"")</f>
      </c>
      <c r="I114" s="57">
        <v>113</v>
      </c>
      <c r="P114" s="25"/>
      <c r="Q114" s="25"/>
      <c r="R114" s="60"/>
    </row>
    <row r="115" spans="2:18" ht="12.75">
      <c r="B115" s="21">
        <f t="shared" si="5"/>
        <v>0</v>
      </c>
      <c r="C115" s="21">
        <f>IF(COUNT(P115:EB115)&gt;0,COUNT(P115:EB115),"")</f>
      </c>
      <c r="D115" s="21">
        <f>IF(COUNT(R115:EB115)&gt;0,COUNT(R115:EB115),"")</f>
      </c>
      <c r="E115" s="21">
        <f t="shared" si="6"/>
      </c>
      <c r="F115" s="21">
        <f t="shared" si="7"/>
      </c>
      <c r="G115" s="21">
        <f t="shared" si="8"/>
      </c>
      <c r="H115" s="21">
        <f>IF(AND(L115&gt;0,L115&lt;=STATS!$B$18),1,"")</f>
      </c>
      <c r="I115" s="57">
        <v>114</v>
      </c>
      <c r="P115" s="25"/>
      <c r="Q115" s="25"/>
      <c r="R115" s="60"/>
    </row>
    <row r="116" spans="2:18" ht="12.75">
      <c r="B116" s="21">
        <f t="shared" si="5"/>
        <v>0</v>
      </c>
      <c r="C116" s="21">
        <f>IF(COUNT(P116:EB116)&gt;0,COUNT(P116:EB116),"")</f>
      </c>
      <c r="D116" s="21">
        <f>IF(COUNT(R116:EB116)&gt;0,COUNT(R116:EB116),"")</f>
      </c>
      <c r="E116" s="21">
        <f t="shared" si="6"/>
      </c>
      <c r="F116" s="21">
        <f t="shared" si="7"/>
      </c>
      <c r="G116" s="21">
        <f t="shared" si="8"/>
      </c>
      <c r="H116" s="21">
        <f>IF(AND(L116&gt;0,L116&lt;=STATS!$B$18),1,"")</f>
      </c>
      <c r="I116" s="57">
        <v>115</v>
      </c>
      <c r="P116" s="25"/>
      <c r="Q116" s="25"/>
      <c r="R116" s="60"/>
    </row>
    <row r="117" spans="2:18" ht="12.75">
      <c r="B117" s="21">
        <f t="shared" si="5"/>
        <v>0</v>
      </c>
      <c r="C117" s="21">
        <f>IF(COUNT(P117:EB117)&gt;0,COUNT(P117:EB117),"")</f>
      </c>
      <c r="D117" s="21">
        <f>IF(COUNT(R117:EB117)&gt;0,COUNT(R117:EB117),"")</f>
      </c>
      <c r="E117" s="21">
        <f t="shared" si="6"/>
      </c>
      <c r="F117" s="21">
        <f t="shared" si="7"/>
      </c>
      <c r="G117" s="21">
        <f t="shared" si="8"/>
      </c>
      <c r="H117" s="21">
        <f>IF(AND(L117&gt;0,L117&lt;=STATS!$B$18),1,"")</f>
      </c>
      <c r="I117" s="57">
        <v>116</v>
      </c>
      <c r="P117" s="25"/>
      <c r="Q117" s="25"/>
      <c r="R117" s="60"/>
    </row>
    <row r="118" spans="2:18" ht="12.75">
      <c r="B118" s="21">
        <f t="shared" si="5"/>
        <v>0</v>
      </c>
      <c r="C118" s="21">
        <f>IF(COUNT(P118:EB118)&gt;0,COUNT(P118:EB118),"")</f>
      </c>
      <c r="D118" s="21">
        <f>IF(COUNT(R118:EB118)&gt;0,COUNT(R118:EB118),"")</f>
      </c>
      <c r="E118" s="21">
        <f t="shared" si="6"/>
      </c>
      <c r="F118" s="21">
        <f t="shared" si="7"/>
      </c>
      <c r="G118" s="21">
        <f t="shared" si="8"/>
      </c>
      <c r="H118" s="21">
        <f>IF(AND(L118&gt;0,L118&lt;=STATS!$B$18),1,"")</f>
      </c>
      <c r="I118" s="57">
        <v>117</v>
      </c>
      <c r="P118" s="25"/>
      <c r="Q118" s="25"/>
      <c r="R118" s="60"/>
    </row>
    <row r="119" spans="2:18" ht="12.75">
      <c r="B119" s="21">
        <f t="shared" si="5"/>
        <v>0</v>
      </c>
      <c r="C119" s="21">
        <f>IF(COUNT(P119:EB119)&gt;0,COUNT(P119:EB119),"")</f>
      </c>
      <c r="D119" s="21">
        <f>IF(COUNT(R119:EB119)&gt;0,COUNT(R119:EB119),"")</f>
      </c>
      <c r="E119" s="21">
        <f t="shared" si="6"/>
      </c>
      <c r="F119" s="21">
        <f t="shared" si="7"/>
      </c>
      <c r="G119" s="21">
        <f t="shared" si="8"/>
      </c>
      <c r="H119" s="21">
        <f>IF(AND(L119&gt;0,L119&lt;=STATS!$B$18),1,"")</f>
      </c>
      <c r="I119" s="57">
        <v>118</v>
      </c>
      <c r="P119" s="25"/>
      <c r="Q119" s="25"/>
      <c r="R119" s="60"/>
    </row>
    <row r="120" spans="2:18" ht="12.75">
      <c r="B120" s="21">
        <f t="shared" si="5"/>
        <v>0</v>
      </c>
      <c r="C120" s="21">
        <f>IF(COUNT(P120:EB120)&gt;0,COUNT(P120:EB120),"")</f>
      </c>
      <c r="D120" s="21">
        <f>IF(COUNT(R120:EB120)&gt;0,COUNT(R120:EB120),"")</f>
      </c>
      <c r="E120" s="21">
        <f t="shared" si="6"/>
      </c>
      <c r="F120" s="21">
        <f t="shared" si="7"/>
      </c>
      <c r="G120" s="21">
        <f t="shared" si="8"/>
      </c>
      <c r="H120" s="21">
        <f>IF(AND(L120&gt;0,L120&lt;=STATS!$B$18),1,"")</f>
      </c>
      <c r="I120" s="57">
        <v>119</v>
      </c>
      <c r="P120" s="25"/>
      <c r="Q120" s="25"/>
      <c r="R120" s="60"/>
    </row>
    <row r="121" spans="2:18" ht="12.75">
      <c r="B121" s="21">
        <f t="shared" si="5"/>
        <v>0</v>
      </c>
      <c r="C121" s="21">
        <f>IF(COUNT(P121:EB121)&gt;0,COUNT(P121:EB121),"")</f>
      </c>
      <c r="D121" s="21">
        <f>IF(COUNT(R121:EB121)&gt;0,COUNT(R121:EB121),"")</f>
      </c>
      <c r="E121" s="21">
        <f t="shared" si="6"/>
      </c>
      <c r="F121" s="21">
        <f t="shared" si="7"/>
      </c>
      <c r="G121" s="21">
        <f t="shared" si="8"/>
      </c>
      <c r="H121" s="21">
        <f>IF(AND(L121&gt;0,L121&lt;=STATS!$B$18),1,"")</f>
      </c>
      <c r="I121" s="57">
        <v>120</v>
      </c>
      <c r="P121" s="25"/>
      <c r="Q121" s="25"/>
      <c r="R121" s="60"/>
    </row>
    <row r="122" spans="2:18" ht="12.75">
      <c r="B122" s="21">
        <f t="shared" si="5"/>
        <v>0</v>
      </c>
      <c r="C122" s="21">
        <f>IF(COUNT(P122:EB122)&gt;0,COUNT(P122:EB122),"")</f>
      </c>
      <c r="D122" s="21">
        <f>IF(COUNT(R122:EB122)&gt;0,COUNT(R122:EB122),"")</f>
      </c>
      <c r="E122" s="21">
        <f t="shared" si="6"/>
      </c>
      <c r="F122" s="21">
        <f t="shared" si="7"/>
      </c>
      <c r="G122" s="21">
        <f t="shared" si="8"/>
      </c>
      <c r="H122" s="21">
        <f>IF(AND(L122&gt;0,L122&lt;=STATS!$B$18),1,"")</f>
      </c>
      <c r="I122" s="57">
        <v>121</v>
      </c>
      <c r="P122" s="25"/>
      <c r="Q122" s="25"/>
      <c r="R122" s="60"/>
    </row>
    <row r="123" spans="2:18" ht="12.75">
      <c r="B123" s="21">
        <f t="shared" si="5"/>
        <v>0</v>
      </c>
      <c r="C123" s="21">
        <f>IF(COUNT(P123:EB123)&gt;0,COUNT(P123:EB123),"")</f>
      </c>
      <c r="D123" s="21">
        <f>IF(COUNT(R123:EB123)&gt;0,COUNT(R123:EB123),"")</f>
      </c>
      <c r="E123" s="21">
        <f t="shared" si="6"/>
      </c>
      <c r="F123" s="21">
        <f t="shared" si="7"/>
      </c>
      <c r="G123" s="21">
        <f t="shared" si="8"/>
      </c>
      <c r="H123" s="21">
        <f>IF(AND(L123&gt;0,L123&lt;=STATS!$B$18),1,"")</f>
      </c>
      <c r="I123" s="57">
        <v>122</v>
      </c>
      <c r="P123" s="25"/>
      <c r="Q123" s="25"/>
      <c r="R123" s="60"/>
    </row>
    <row r="124" spans="2:18" ht="12.75">
      <c r="B124" s="21">
        <f t="shared" si="5"/>
        <v>0</v>
      </c>
      <c r="C124" s="21">
        <f>IF(COUNT(P124:EB124)&gt;0,COUNT(P124:EB124),"")</f>
      </c>
      <c r="D124" s="21">
        <f>IF(COUNT(R124:EB124)&gt;0,COUNT(R124:EB124),"")</f>
      </c>
      <c r="E124" s="21">
        <f t="shared" si="6"/>
      </c>
      <c r="F124" s="21">
        <f t="shared" si="7"/>
      </c>
      <c r="G124" s="21">
        <f t="shared" si="8"/>
      </c>
      <c r="H124" s="21">
        <f>IF(AND(L124&gt;0,L124&lt;=STATS!$B$18),1,"")</f>
      </c>
      <c r="I124" s="57">
        <v>123</v>
      </c>
      <c r="P124" s="25"/>
      <c r="Q124" s="25"/>
      <c r="R124" s="60"/>
    </row>
    <row r="125" spans="2:18" ht="12.75">
      <c r="B125" s="21">
        <f t="shared" si="5"/>
        <v>0</v>
      </c>
      <c r="C125" s="21">
        <f>IF(COUNT(P125:EB125)&gt;0,COUNT(P125:EB125),"")</f>
      </c>
      <c r="D125" s="21">
        <f>IF(COUNT(R125:EB125)&gt;0,COUNT(R125:EB125),"")</f>
      </c>
      <c r="E125" s="21">
        <f t="shared" si="6"/>
      </c>
      <c r="F125" s="21">
        <f t="shared" si="7"/>
      </c>
      <c r="G125" s="21">
        <f t="shared" si="8"/>
      </c>
      <c r="H125" s="21">
        <f>IF(AND(L125&gt;0,L125&lt;=STATS!$B$18),1,"")</f>
      </c>
      <c r="I125" s="57">
        <v>124</v>
      </c>
      <c r="P125" s="25"/>
      <c r="Q125" s="25"/>
      <c r="R125" s="60"/>
    </row>
    <row r="126" spans="2:18" ht="12.75">
      <c r="B126" s="21">
        <f t="shared" si="5"/>
        <v>0</v>
      </c>
      <c r="C126" s="21">
        <f>IF(COUNT(P126:EB126)&gt;0,COUNT(P126:EB126),"")</f>
      </c>
      <c r="D126" s="21">
        <f>IF(COUNT(R126:EB126)&gt;0,COUNT(R126:EB126),"")</f>
      </c>
      <c r="E126" s="21">
        <f t="shared" si="6"/>
      </c>
      <c r="F126" s="21">
        <f t="shared" si="7"/>
      </c>
      <c r="G126" s="21">
        <f t="shared" si="8"/>
      </c>
      <c r="H126" s="21">
        <f>IF(AND(L126&gt;0,L126&lt;=STATS!$B$18),1,"")</f>
      </c>
      <c r="I126" s="57">
        <v>125</v>
      </c>
      <c r="P126" s="25"/>
      <c r="Q126" s="25"/>
      <c r="R126" s="60"/>
    </row>
    <row r="127" spans="2:18" ht="12.75">
      <c r="B127" s="21">
        <f t="shared" si="5"/>
        <v>0</v>
      </c>
      <c r="C127" s="21">
        <f>IF(COUNT(P127:EB127)&gt;0,COUNT(P127:EB127),"")</f>
      </c>
      <c r="D127" s="21">
        <f>IF(COUNT(R127:EB127)&gt;0,COUNT(R127:EB127),"")</f>
      </c>
      <c r="E127" s="21">
        <f t="shared" si="6"/>
      </c>
      <c r="F127" s="21">
        <f t="shared" si="7"/>
      </c>
      <c r="G127" s="21">
        <f t="shared" si="8"/>
      </c>
      <c r="H127" s="21">
        <f>IF(AND(L127&gt;0,L127&lt;=STATS!$B$18),1,"")</f>
      </c>
      <c r="I127" s="57">
        <v>126</v>
      </c>
      <c r="P127" s="25"/>
      <c r="Q127" s="25"/>
      <c r="R127" s="60"/>
    </row>
    <row r="128" spans="2:18" ht="12.75">
      <c r="B128" s="21">
        <f t="shared" si="5"/>
        <v>0</v>
      </c>
      <c r="C128" s="21">
        <f>IF(COUNT(P128:EB128)&gt;0,COUNT(P128:EB128),"")</f>
      </c>
      <c r="D128" s="21">
        <f>IF(COUNT(R128:EB128)&gt;0,COUNT(R128:EB128),"")</f>
      </c>
      <c r="E128" s="21">
        <f t="shared" si="6"/>
      </c>
      <c r="F128" s="21">
        <f t="shared" si="7"/>
      </c>
      <c r="G128" s="21">
        <f t="shared" si="8"/>
      </c>
      <c r="H128" s="21">
        <f>IF(AND(L128&gt;0,L128&lt;=STATS!$B$18),1,"")</f>
      </c>
      <c r="I128" s="57">
        <v>127</v>
      </c>
      <c r="P128" s="25"/>
      <c r="Q128" s="25"/>
      <c r="R128" s="60"/>
    </row>
    <row r="129" spans="2:18" ht="12.75">
      <c r="B129" s="21">
        <f t="shared" si="5"/>
        <v>0</v>
      </c>
      <c r="C129" s="21">
        <f>IF(COUNT(P129:EB129)&gt;0,COUNT(P129:EB129),"")</f>
      </c>
      <c r="D129" s="21">
        <f>IF(COUNT(R129:EB129)&gt;0,COUNT(R129:EB129),"")</f>
      </c>
      <c r="E129" s="21">
        <f t="shared" si="6"/>
      </c>
      <c r="F129" s="21">
        <f t="shared" si="7"/>
      </c>
      <c r="G129" s="21">
        <f t="shared" si="8"/>
      </c>
      <c r="H129" s="21">
        <f>IF(AND(L129&gt;0,L129&lt;=STATS!$B$18),1,"")</f>
      </c>
      <c r="I129" s="57">
        <v>128</v>
      </c>
      <c r="P129" s="25"/>
      <c r="Q129" s="25"/>
      <c r="R129" s="60"/>
    </row>
    <row r="130" spans="2:18" ht="12.75">
      <c r="B130" s="21">
        <f aca="true" t="shared" si="9" ref="B130:B193">COUNT(P130:DZ130)</f>
        <v>0</v>
      </c>
      <c r="C130" s="21">
        <f>IF(COUNT(P130:EB130)&gt;0,COUNT(P130:EB130),"")</f>
      </c>
      <c r="D130" s="21">
        <f>IF(COUNT(R130:EB130)&gt;0,COUNT(R130:EB130),"")</f>
      </c>
      <c r="E130" s="21">
        <f aca="true" t="shared" si="10" ref="E130:E193">IF(H130=1,COUNT(P130:DZ130),"")</f>
      </c>
      <c r="F130" s="21">
        <f aca="true" t="shared" si="11" ref="F130:F193">IF(H130=1,COUNT(S130:DZ130),"")</f>
      </c>
      <c r="G130" s="21">
        <f t="shared" si="8"/>
      </c>
      <c r="H130" s="21">
        <f>IF(AND(L130&gt;0,L130&lt;=STATS!$B$18),1,"")</f>
      </c>
      <c r="I130" s="57">
        <v>129</v>
      </c>
      <c r="P130" s="25"/>
      <c r="Q130" s="25"/>
      <c r="R130" s="60"/>
    </row>
    <row r="131" spans="2:18" ht="12.75">
      <c r="B131" s="21">
        <f t="shared" si="9"/>
        <v>0</v>
      </c>
      <c r="C131" s="21">
        <f>IF(COUNT(P131:EB131)&gt;0,COUNT(P131:EB131),"")</f>
      </c>
      <c r="D131" s="21">
        <f>IF(COUNT(R131:EB131)&gt;0,COUNT(R131:EB131),"")</f>
      </c>
      <c r="E131" s="21">
        <f t="shared" si="10"/>
      </c>
      <c r="F131" s="21">
        <f t="shared" si="11"/>
      </c>
      <c r="G131" s="21">
        <f t="shared" si="8"/>
      </c>
      <c r="H131" s="21">
        <f>IF(AND(L131&gt;0,L131&lt;=STATS!$B$18),1,"")</f>
      </c>
      <c r="I131" s="57">
        <v>130</v>
      </c>
      <c r="P131" s="25"/>
      <c r="Q131" s="25"/>
      <c r="R131" s="60"/>
    </row>
    <row r="132" spans="2:18" ht="12.75">
      <c r="B132" s="21">
        <f t="shared" si="9"/>
        <v>0</v>
      </c>
      <c r="C132" s="21">
        <f>IF(COUNT(P132:EB132)&gt;0,COUNT(P132:EB132),"")</f>
      </c>
      <c r="D132" s="21">
        <f>IF(COUNT(R132:EB132)&gt;0,COUNT(R132:EB132),"")</f>
      </c>
      <c r="E132" s="21">
        <f t="shared" si="10"/>
      </c>
      <c r="F132" s="21">
        <f t="shared" si="11"/>
      </c>
      <c r="G132" s="21">
        <f t="shared" si="8"/>
      </c>
      <c r="H132" s="21">
        <f>IF(AND(L132&gt;0,L132&lt;=STATS!$B$18),1,"")</f>
      </c>
      <c r="I132" s="57">
        <v>131</v>
      </c>
      <c r="P132" s="25"/>
      <c r="Q132" s="25"/>
      <c r="R132" s="60"/>
    </row>
    <row r="133" spans="2:18" ht="12.75">
      <c r="B133" s="21">
        <f t="shared" si="9"/>
        <v>0</v>
      </c>
      <c r="C133" s="21">
        <f>IF(COUNT(P133:EB133)&gt;0,COUNT(P133:EB133),"")</f>
      </c>
      <c r="D133" s="21">
        <f>IF(COUNT(R133:EB133)&gt;0,COUNT(R133:EB133),"")</f>
      </c>
      <c r="E133" s="21">
        <f t="shared" si="10"/>
      </c>
      <c r="F133" s="21">
        <f t="shared" si="11"/>
      </c>
      <c r="G133" s="21">
        <f t="shared" si="8"/>
      </c>
      <c r="H133" s="21">
        <f>IF(AND(L133&gt;0,L133&lt;=STATS!$B$18),1,"")</f>
      </c>
      <c r="I133" s="57">
        <v>132</v>
      </c>
      <c r="P133" s="25"/>
      <c r="Q133" s="25"/>
      <c r="R133" s="60"/>
    </row>
    <row r="134" spans="2:18" ht="12.75">
      <c r="B134" s="21">
        <f t="shared" si="9"/>
        <v>0</v>
      </c>
      <c r="C134" s="21">
        <f>IF(COUNT(P134:EB134)&gt;0,COUNT(P134:EB134),"")</f>
      </c>
      <c r="D134" s="21">
        <f>IF(COUNT(R134:EB134)&gt;0,COUNT(R134:EB134),"")</f>
      </c>
      <c r="E134" s="21">
        <f t="shared" si="10"/>
      </c>
      <c r="F134" s="21">
        <f t="shared" si="11"/>
      </c>
      <c r="G134" s="21">
        <f t="shared" si="8"/>
      </c>
      <c r="H134" s="21">
        <f>IF(AND(L134&gt;0,L134&lt;=STATS!$B$18),1,"")</f>
      </c>
      <c r="I134" s="57">
        <v>133</v>
      </c>
      <c r="P134" s="25"/>
      <c r="Q134" s="25"/>
      <c r="R134" s="60"/>
    </row>
    <row r="135" spans="2:18" ht="12.75">
      <c r="B135" s="21">
        <f t="shared" si="9"/>
        <v>0</v>
      </c>
      <c r="C135" s="21">
        <f>IF(COUNT(P135:EB135)&gt;0,COUNT(P135:EB135),"")</f>
      </c>
      <c r="D135" s="21">
        <f>IF(COUNT(R135:EB135)&gt;0,COUNT(R135:EB135),"")</f>
      </c>
      <c r="E135" s="21">
        <f t="shared" si="10"/>
      </c>
      <c r="F135" s="21">
        <f t="shared" si="11"/>
      </c>
      <c r="G135" s="21">
        <f t="shared" si="8"/>
      </c>
      <c r="H135" s="21">
        <f>IF(AND(L135&gt;0,L135&lt;=STATS!$B$18),1,"")</f>
      </c>
      <c r="I135" s="57">
        <v>134</v>
      </c>
      <c r="P135" s="25"/>
      <c r="Q135" s="25"/>
      <c r="R135" s="60"/>
    </row>
    <row r="136" spans="2:18" ht="12.75">
      <c r="B136" s="21">
        <f t="shared" si="9"/>
        <v>0</v>
      </c>
      <c r="C136" s="21">
        <f>IF(COUNT(P136:EB136)&gt;0,COUNT(P136:EB136),"")</f>
      </c>
      <c r="D136" s="21">
        <f>IF(COUNT(R136:EB136)&gt;0,COUNT(R136:EB136),"")</f>
      </c>
      <c r="E136" s="21">
        <f t="shared" si="10"/>
      </c>
      <c r="F136" s="21">
        <f t="shared" si="11"/>
      </c>
      <c r="G136" s="21">
        <f t="shared" si="8"/>
      </c>
      <c r="H136" s="21">
        <f>IF(AND(L136&gt;0,L136&lt;=STATS!$B$18),1,"")</f>
      </c>
      <c r="I136" s="57">
        <v>135</v>
      </c>
      <c r="P136" s="25"/>
      <c r="Q136" s="25"/>
      <c r="R136" s="60"/>
    </row>
    <row r="137" spans="2:18" ht="12.75">
      <c r="B137" s="21">
        <f t="shared" si="9"/>
        <v>0</v>
      </c>
      <c r="C137" s="21">
        <f>IF(COUNT(P137:EB137)&gt;0,COUNT(P137:EB137),"")</f>
      </c>
      <c r="D137" s="21">
        <f>IF(COUNT(R137:EB137)&gt;0,COUNT(R137:EB137),"")</f>
      </c>
      <c r="E137" s="21">
        <f t="shared" si="10"/>
      </c>
      <c r="F137" s="21">
        <f t="shared" si="11"/>
      </c>
      <c r="G137" s="21">
        <f t="shared" si="8"/>
      </c>
      <c r="H137" s="21">
        <f>IF(AND(L137&gt;0,L137&lt;=STATS!$B$18),1,"")</f>
      </c>
      <c r="I137" s="57">
        <v>136</v>
      </c>
      <c r="P137" s="25"/>
      <c r="Q137" s="25"/>
      <c r="R137" s="60"/>
    </row>
    <row r="138" spans="2:18" ht="12.75">
      <c r="B138" s="21">
        <f t="shared" si="9"/>
        <v>0</v>
      </c>
      <c r="C138" s="21">
        <f>IF(COUNT(P138:EB138)&gt;0,COUNT(P138:EB138),"")</f>
      </c>
      <c r="D138" s="21">
        <f>IF(COUNT(R138:EB138)&gt;0,COUNT(R138:EB138),"")</f>
      </c>
      <c r="E138" s="21">
        <f t="shared" si="10"/>
      </c>
      <c r="F138" s="21">
        <f t="shared" si="11"/>
      </c>
      <c r="G138" s="21">
        <f t="shared" si="8"/>
      </c>
      <c r="H138" s="21">
        <f>IF(AND(L138&gt;0,L138&lt;=STATS!$B$18),1,"")</f>
      </c>
      <c r="I138" s="57">
        <v>137</v>
      </c>
      <c r="P138" s="25"/>
      <c r="Q138" s="25"/>
      <c r="R138" s="60"/>
    </row>
    <row r="139" spans="2:18" ht="12.75">
      <c r="B139" s="21">
        <f t="shared" si="9"/>
        <v>0</v>
      </c>
      <c r="C139" s="21">
        <f>IF(COUNT(P139:EB139)&gt;0,COUNT(P139:EB139),"")</f>
      </c>
      <c r="D139" s="21">
        <f>IF(COUNT(R139:EB139)&gt;0,COUNT(R139:EB139),"")</f>
      </c>
      <c r="E139" s="21">
        <f t="shared" si="10"/>
      </c>
      <c r="F139" s="21">
        <f t="shared" si="11"/>
      </c>
      <c r="G139" s="21">
        <f t="shared" si="8"/>
      </c>
      <c r="H139" s="21">
        <f>IF(AND(L139&gt;0,L139&lt;=STATS!$B$18),1,"")</f>
      </c>
      <c r="I139" s="57">
        <v>138</v>
      </c>
      <c r="P139" s="25"/>
      <c r="Q139" s="25"/>
      <c r="R139" s="60"/>
    </row>
    <row r="140" spans="2:18" ht="12.75">
      <c r="B140" s="21">
        <f t="shared" si="9"/>
        <v>0</v>
      </c>
      <c r="C140" s="21">
        <f>IF(COUNT(P140:EB140)&gt;0,COUNT(P140:EB140),"")</f>
      </c>
      <c r="D140" s="21">
        <f>IF(COUNT(R140:EB140)&gt;0,COUNT(R140:EB140),"")</f>
      </c>
      <c r="E140" s="21">
        <f t="shared" si="10"/>
      </c>
      <c r="F140" s="21">
        <f t="shared" si="11"/>
      </c>
      <c r="G140" s="21">
        <f t="shared" si="8"/>
      </c>
      <c r="H140" s="21">
        <f>IF(AND(L140&gt;0,L140&lt;=STATS!$B$18),1,"")</f>
      </c>
      <c r="I140" s="57">
        <v>139</v>
      </c>
      <c r="P140" s="25"/>
      <c r="Q140" s="25"/>
      <c r="R140" s="60"/>
    </row>
    <row r="141" spans="2:18" ht="12.75">
      <c r="B141" s="21">
        <f t="shared" si="9"/>
        <v>0</v>
      </c>
      <c r="C141" s="21">
        <f>IF(COUNT(P141:EB141)&gt;0,COUNT(P141:EB141),"")</f>
      </c>
      <c r="D141" s="21">
        <f>IF(COUNT(R141:EB141)&gt;0,COUNT(R141:EB141),"")</f>
      </c>
      <c r="E141" s="21">
        <f t="shared" si="10"/>
      </c>
      <c r="F141" s="21">
        <f t="shared" si="11"/>
      </c>
      <c r="G141" s="21">
        <f t="shared" si="8"/>
      </c>
      <c r="H141" s="21">
        <f>IF(AND(L141&gt;0,L141&lt;=STATS!$B$18),1,"")</f>
      </c>
      <c r="I141" s="57">
        <v>140</v>
      </c>
      <c r="P141" s="25"/>
      <c r="Q141" s="25"/>
      <c r="R141" s="60"/>
    </row>
    <row r="142" spans="2:18" ht="12.75">
      <c r="B142" s="21">
        <f t="shared" si="9"/>
        <v>0</v>
      </c>
      <c r="C142" s="21">
        <f>IF(COUNT(P142:EB142)&gt;0,COUNT(P142:EB142),"")</f>
      </c>
      <c r="D142" s="21">
        <f>IF(COUNT(R142:EB142)&gt;0,COUNT(R142:EB142),"")</f>
      </c>
      <c r="E142" s="21">
        <f t="shared" si="10"/>
      </c>
      <c r="F142" s="21">
        <f t="shared" si="11"/>
      </c>
      <c r="G142" s="21">
        <f t="shared" si="8"/>
      </c>
      <c r="H142" s="21">
        <f>IF(AND(L142&gt;0,L142&lt;=STATS!$B$18),1,"")</f>
      </c>
      <c r="I142" s="57">
        <v>141</v>
      </c>
      <c r="P142" s="25"/>
      <c r="Q142" s="25"/>
      <c r="R142" s="60"/>
    </row>
    <row r="143" spans="2:18" ht="12.75">
      <c r="B143" s="21">
        <f t="shared" si="9"/>
        <v>0</v>
      </c>
      <c r="C143" s="21">
        <f>IF(COUNT(P143:EB143)&gt;0,COUNT(P143:EB143),"")</f>
      </c>
      <c r="D143" s="21">
        <f>IF(COUNT(R143:EB143)&gt;0,COUNT(R143:EB143),"")</f>
      </c>
      <c r="E143" s="21">
        <f t="shared" si="10"/>
      </c>
      <c r="F143" s="21">
        <f t="shared" si="11"/>
      </c>
      <c r="G143" s="21">
        <f t="shared" si="8"/>
      </c>
      <c r="H143" s="21">
        <f>IF(AND(L143&gt;0,L143&lt;=STATS!$B$18),1,"")</f>
      </c>
      <c r="I143" s="57">
        <v>142</v>
      </c>
      <c r="P143" s="25"/>
      <c r="Q143" s="25"/>
      <c r="R143" s="60"/>
    </row>
    <row r="144" spans="2:18" ht="12.75">
      <c r="B144" s="21">
        <f t="shared" si="9"/>
        <v>0</v>
      </c>
      <c r="C144" s="21">
        <f>IF(COUNT(P144:EB144)&gt;0,COUNT(P144:EB144),"")</f>
      </c>
      <c r="D144" s="21">
        <f>IF(COUNT(R144:EB144)&gt;0,COUNT(R144:EB144),"")</f>
      </c>
      <c r="E144" s="21">
        <f t="shared" si="10"/>
      </c>
      <c r="F144" s="21">
        <f t="shared" si="11"/>
      </c>
      <c r="G144" s="21">
        <f t="shared" si="8"/>
      </c>
      <c r="H144" s="21">
        <f>IF(AND(L144&gt;0,L144&lt;=STATS!$B$18),1,"")</f>
      </c>
      <c r="I144" s="57">
        <v>143</v>
      </c>
      <c r="P144" s="25"/>
      <c r="Q144" s="25"/>
      <c r="R144" s="60"/>
    </row>
    <row r="145" spans="2:18" ht="12.75">
      <c r="B145" s="21">
        <f t="shared" si="9"/>
        <v>0</v>
      </c>
      <c r="C145" s="21">
        <f>IF(COUNT(P145:EB145)&gt;0,COUNT(P145:EB145),"")</f>
      </c>
      <c r="D145" s="21">
        <f>IF(COUNT(R145:EB145)&gt;0,COUNT(R145:EB145),"")</f>
      </c>
      <c r="E145" s="21">
        <f t="shared" si="10"/>
      </c>
      <c r="F145" s="21">
        <f t="shared" si="11"/>
      </c>
      <c r="G145" s="21">
        <f t="shared" si="8"/>
      </c>
      <c r="H145" s="21">
        <f>IF(AND(L145&gt;0,L145&lt;=STATS!$B$18),1,"")</f>
      </c>
      <c r="I145" s="57">
        <v>144</v>
      </c>
      <c r="P145" s="25"/>
      <c r="Q145" s="25"/>
      <c r="R145" s="60"/>
    </row>
    <row r="146" spans="2:18" ht="12.75">
      <c r="B146" s="21">
        <f t="shared" si="9"/>
        <v>0</v>
      </c>
      <c r="C146" s="21">
        <f>IF(COUNT(P146:EB146)&gt;0,COUNT(P146:EB146),"")</f>
      </c>
      <c r="D146" s="21">
        <f>IF(COUNT(R146:EB146)&gt;0,COUNT(R146:EB146),"")</f>
      </c>
      <c r="E146" s="21">
        <f t="shared" si="10"/>
      </c>
      <c r="F146" s="21">
        <f t="shared" si="11"/>
      </c>
      <c r="G146" s="21">
        <f t="shared" si="8"/>
      </c>
      <c r="H146" s="21">
        <f>IF(AND(L146&gt;0,L146&lt;=STATS!$B$18),1,"")</f>
      </c>
      <c r="I146" s="57">
        <v>145</v>
      </c>
      <c r="P146" s="25"/>
      <c r="Q146" s="25"/>
      <c r="R146" s="60"/>
    </row>
    <row r="147" spans="2:18" ht="12.75">
      <c r="B147" s="21">
        <f t="shared" si="9"/>
        <v>0</v>
      </c>
      <c r="C147" s="21">
        <f>IF(COUNT(P147:EB147)&gt;0,COUNT(P147:EB147),"")</f>
      </c>
      <c r="D147" s="21">
        <f>IF(COUNT(R147:EB147)&gt;0,COUNT(R147:EB147),"")</f>
      </c>
      <c r="E147" s="21">
        <f t="shared" si="10"/>
      </c>
      <c r="F147" s="21">
        <f t="shared" si="11"/>
      </c>
      <c r="G147" s="21">
        <f t="shared" si="8"/>
      </c>
      <c r="H147" s="21">
        <f>IF(AND(L147&gt;0,L147&lt;=STATS!$B$18),1,"")</f>
      </c>
      <c r="I147" s="57">
        <v>146</v>
      </c>
      <c r="P147" s="25"/>
      <c r="Q147" s="25"/>
      <c r="R147" s="60"/>
    </row>
    <row r="148" spans="2:18" ht="12.75">
      <c r="B148" s="21">
        <f t="shared" si="9"/>
        <v>0</v>
      </c>
      <c r="C148" s="21">
        <f>IF(COUNT(P148:EB148)&gt;0,COUNT(P148:EB148),"")</f>
      </c>
      <c r="D148" s="21">
        <f>IF(COUNT(R148:EB148)&gt;0,COUNT(R148:EB148),"")</f>
      </c>
      <c r="E148" s="21">
        <f t="shared" si="10"/>
      </c>
      <c r="F148" s="21">
        <f t="shared" si="11"/>
      </c>
      <c r="G148" s="21">
        <f t="shared" si="8"/>
      </c>
      <c r="H148" s="21">
        <f>IF(AND(L148&gt;0,L148&lt;=STATS!$B$18),1,"")</f>
      </c>
      <c r="I148" s="57">
        <v>147</v>
      </c>
      <c r="P148" s="25"/>
      <c r="Q148" s="25"/>
      <c r="R148" s="60"/>
    </row>
    <row r="149" spans="2:18" ht="12.75">
      <c r="B149" s="21">
        <f t="shared" si="9"/>
        <v>0</v>
      </c>
      <c r="C149" s="21">
        <f>IF(COUNT(P149:EB149)&gt;0,COUNT(P149:EB149),"")</f>
      </c>
      <c r="D149" s="21">
        <f>IF(COUNT(R149:EB149)&gt;0,COUNT(R149:EB149),"")</f>
      </c>
      <c r="E149" s="21">
        <f t="shared" si="10"/>
      </c>
      <c r="F149" s="21">
        <f t="shared" si="11"/>
      </c>
      <c r="G149" s="21">
        <f t="shared" si="8"/>
      </c>
      <c r="H149" s="21">
        <f>IF(AND(L149&gt;0,L149&lt;=STATS!$B$18),1,"")</f>
      </c>
      <c r="I149" s="57">
        <v>148</v>
      </c>
      <c r="P149" s="25"/>
      <c r="Q149" s="25"/>
      <c r="R149" s="60"/>
    </row>
    <row r="150" spans="2:18" ht="12.75">
      <c r="B150" s="21">
        <f t="shared" si="9"/>
        <v>0</v>
      </c>
      <c r="C150" s="21">
        <f>IF(COUNT(P150:EB150)&gt;0,COUNT(P150:EB150),"")</f>
      </c>
      <c r="D150" s="21">
        <f>IF(COUNT(R150:EB150)&gt;0,COUNT(R150:EB150),"")</f>
      </c>
      <c r="E150" s="21">
        <f t="shared" si="10"/>
      </c>
      <c r="F150" s="21">
        <f t="shared" si="11"/>
      </c>
      <c r="G150" s="21">
        <f t="shared" si="8"/>
      </c>
      <c r="H150" s="21">
        <f>IF(AND(L150&gt;0,L150&lt;=STATS!$B$18),1,"")</f>
      </c>
      <c r="I150" s="57">
        <v>149</v>
      </c>
      <c r="P150" s="25"/>
      <c r="Q150" s="25"/>
      <c r="R150" s="60"/>
    </row>
    <row r="151" spans="2:18" ht="12.75">
      <c r="B151" s="21">
        <f t="shared" si="9"/>
        <v>0</v>
      </c>
      <c r="C151" s="21">
        <f>IF(COUNT(P151:EB151)&gt;0,COUNT(P151:EB151),"")</f>
      </c>
      <c r="D151" s="21">
        <f>IF(COUNT(R151:EB151)&gt;0,COUNT(R151:EB151),"")</f>
      </c>
      <c r="E151" s="21">
        <f t="shared" si="10"/>
      </c>
      <c r="F151" s="21">
        <f t="shared" si="11"/>
      </c>
      <c r="G151" s="21">
        <f t="shared" si="8"/>
      </c>
      <c r="H151" s="21">
        <f>IF(AND(L151&gt;0,L151&lt;=STATS!$B$18),1,"")</f>
      </c>
      <c r="I151" s="57">
        <v>150</v>
      </c>
      <c r="P151" s="25"/>
      <c r="Q151" s="25"/>
      <c r="R151" s="60"/>
    </row>
    <row r="152" spans="2:18" ht="12.75">
      <c r="B152" s="21">
        <f t="shared" si="9"/>
        <v>0</v>
      </c>
      <c r="C152" s="21">
        <f>IF(COUNT(P152:EB152)&gt;0,COUNT(P152:EB152),"")</f>
      </c>
      <c r="D152" s="21">
        <f>IF(COUNT(R152:EB152)&gt;0,COUNT(R152:EB152),"")</f>
      </c>
      <c r="E152" s="21">
        <f t="shared" si="10"/>
      </c>
      <c r="F152" s="21">
        <f t="shared" si="11"/>
      </c>
      <c r="G152" s="21">
        <f t="shared" si="8"/>
      </c>
      <c r="H152" s="21">
        <f>IF(AND(L152&gt;0,L152&lt;=STATS!$B$18),1,"")</f>
      </c>
      <c r="I152" s="57">
        <v>151</v>
      </c>
      <c r="P152" s="25"/>
      <c r="Q152" s="25"/>
      <c r="R152" s="60"/>
    </row>
    <row r="153" spans="2:18" ht="12.75">
      <c r="B153" s="21">
        <f t="shared" si="9"/>
        <v>0</v>
      </c>
      <c r="C153" s="21">
        <f>IF(COUNT(P153:EB153)&gt;0,COUNT(P153:EB153),"")</f>
      </c>
      <c r="D153" s="21">
        <f>IF(COUNT(R153:EB153)&gt;0,COUNT(R153:EB153),"")</f>
      </c>
      <c r="E153" s="21">
        <f t="shared" si="10"/>
      </c>
      <c r="F153" s="21">
        <f t="shared" si="11"/>
      </c>
      <c r="G153" s="21">
        <f t="shared" si="8"/>
      </c>
      <c r="H153" s="21">
        <f>IF(AND(L153&gt;0,L153&lt;=STATS!$B$18),1,"")</f>
      </c>
      <c r="I153" s="57">
        <v>152</v>
      </c>
      <c r="P153" s="25"/>
      <c r="Q153" s="25"/>
      <c r="R153" s="60"/>
    </row>
    <row r="154" spans="2:18" ht="12.75">
      <c r="B154" s="21">
        <f t="shared" si="9"/>
        <v>0</v>
      </c>
      <c r="C154" s="21">
        <f>IF(COUNT(P154:EB154)&gt;0,COUNT(P154:EB154),"")</f>
      </c>
      <c r="D154" s="21">
        <f>IF(COUNT(R154:EB154)&gt;0,COUNT(R154:EB154),"")</f>
      </c>
      <c r="E154" s="21">
        <f t="shared" si="10"/>
      </c>
      <c r="F154" s="21">
        <f t="shared" si="11"/>
      </c>
      <c r="G154" s="21">
        <f aca="true" t="shared" si="12" ref="G154:G217">IF($B154&gt;=1,$L154,"")</f>
      </c>
      <c r="H154" s="21">
        <f>IF(AND(L154&gt;0,L154&lt;=STATS!$B$18),1,"")</f>
      </c>
      <c r="I154" s="57">
        <v>153</v>
      </c>
      <c r="P154" s="25"/>
      <c r="Q154" s="25"/>
      <c r="R154" s="60"/>
    </row>
    <row r="155" spans="2:18" ht="12.75">
      <c r="B155" s="21">
        <f t="shared" si="9"/>
        <v>0</v>
      </c>
      <c r="C155" s="21">
        <f>IF(COUNT(P155:EB155)&gt;0,COUNT(P155:EB155),"")</f>
      </c>
      <c r="D155" s="21">
        <f>IF(COUNT(R155:EB155)&gt;0,COUNT(R155:EB155),"")</f>
      </c>
      <c r="E155" s="21">
        <f t="shared" si="10"/>
      </c>
      <c r="F155" s="21">
        <f t="shared" si="11"/>
      </c>
      <c r="G155" s="21">
        <f t="shared" si="12"/>
      </c>
      <c r="H155" s="21">
        <f>IF(AND(L155&gt;0,L155&lt;=STATS!$B$18),1,"")</f>
      </c>
      <c r="I155" s="57">
        <v>154</v>
      </c>
      <c r="P155" s="25"/>
      <c r="Q155" s="25"/>
      <c r="R155" s="60"/>
    </row>
    <row r="156" spans="2:18" ht="12.75">
      <c r="B156" s="21">
        <f t="shared" si="9"/>
        <v>0</v>
      </c>
      <c r="C156" s="21">
        <f>IF(COUNT(P156:EB156)&gt;0,COUNT(P156:EB156),"")</f>
      </c>
      <c r="D156" s="21">
        <f>IF(COUNT(R156:EB156)&gt;0,COUNT(R156:EB156),"")</f>
      </c>
      <c r="E156" s="21">
        <f t="shared" si="10"/>
      </c>
      <c r="F156" s="21">
        <f t="shared" si="11"/>
      </c>
      <c r="G156" s="21">
        <f t="shared" si="12"/>
      </c>
      <c r="H156" s="21">
        <f>IF(AND(L156&gt;0,L156&lt;=STATS!$B$18),1,"")</f>
      </c>
      <c r="I156" s="57">
        <v>155</v>
      </c>
      <c r="P156" s="25"/>
      <c r="Q156" s="25"/>
      <c r="R156" s="60"/>
    </row>
    <row r="157" spans="2:18" ht="12.75">
      <c r="B157" s="21">
        <f t="shared" si="9"/>
        <v>0</v>
      </c>
      <c r="C157" s="21">
        <f>IF(COUNT(P157:EB157)&gt;0,COUNT(P157:EB157),"")</f>
      </c>
      <c r="D157" s="21">
        <f>IF(COUNT(R157:EB157)&gt;0,COUNT(R157:EB157),"")</f>
      </c>
      <c r="E157" s="21">
        <f t="shared" si="10"/>
      </c>
      <c r="F157" s="21">
        <f t="shared" si="11"/>
      </c>
      <c r="G157" s="21">
        <f t="shared" si="12"/>
      </c>
      <c r="H157" s="21">
        <f>IF(AND(L157&gt;0,L157&lt;=STATS!$B$18),1,"")</f>
      </c>
      <c r="I157" s="57">
        <v>156</v>
      </c>
      <c r="P157" s="25"/>
      <c r="Q157" s="25"/>
      <c r="R157" s="60"/>
    </row>
    <row r="158" spans="2:18" ht="12.75">
      <c r="B158" s="21">
        <f t="shared" si="9"/>
        <v>0</v>
      </c>
      <c r="C158" s="21">
        <f>IF(COUNT(P158:EB158)&gt;0,COUNT(P158:EB158),"")</f>
      </c>
      <c r="D158" s="21">
        <f>IF(COUNT(R158:EB158)&gt;0,COUNT(R158:EB158),"")</f>
      </c>
      <c r="E158" s="21">
        <f t="shared" si="10"/>
      </c>
      <c r="F158" s="21">
        <f t="shared" si="11"/>
      </c>
      <c r="G158" s="21">
        <f t="shared" si="12"/>
      </c>
      <c r="H158" s="21">
        <f>IF(AND(L158&gt;0,L158&lt;=STATS!$B$18),1,"")</f>
      </c>
      <c r="I158" s="57">
        <v>157</v>
      </c>
      <c r="P158" s="25"/>
      <c r="Q158" s="25"/>
      <c r="R158" s="60"/>
    </row>
    <row r="159" spans="2:18" ht="12.75">
      <c r="B159" s="21">
        <f t="shared" si="9"/>
        <v>0</v>
      </c>
      <c r="C159" s="21">
        <f>IF(COUNT(P159:EB159)&gt;0,COUNT(P159:EB159),"")</f>
      </c>
      <c r="D159" s="21">
        <f>IF(COUNT(R159:EB159)&gt;0,COUNT(R159:EB159),"")</f>
      </c>
      <c r="E159" s="21">
        <f t="shared" si="10"/>
      </c>
      <c r="F159" s="21">
        <f t="shared" si="11"/>
      </c>
      <c r="G159" s="21">
        <f t="shared" si="12"/>
      </c>
      <c r="H159" s="21">
        <f>IF(AND(L159&gt;0,L159&lt;=STATS!$B$18),1,"")</f>
      </c>
      <c r="I159" s="57">
        <v>158</v>
      </c>
      <c r="P159" s="25"/>
      <c r="Q159" s="25"/>
      <c r="R159" s="60"/>
    </row>
    <row r="160" spans="2:18" ht="12.75">
      <c r="B160" s="21">
        <f t="shared" si="9"/>
        <v>0</v>
      </c>
      <c r="C160" s="21">
        <f>IF(COUNT(P160:EB160)&gt;0,COUNT(P160:EB160),"")</f>
      </c>
      <c r="D160" s="21">
        <f>IF(COUNT(R160:EB160)&gt;0,COUNT(R160:EB160),"")</f>
      </c>
      <c r="E160" s="21">
        <f t="shared" si="10"/>
      </c>
      <c r="F160" s="21">
        <f t="shared" si="11"/>
      </c>
      <c r="G160" s="21">
        <f t="shared" si="12"/>
      </c>
      <c r="H160" s="21">
        <f>IF(AND(L160&gt;0,L160&lt;=STATS!$B$18),1,"")</f>
      </c>
      <c r="I160" s="57">
        <v>159</v>
      </c>
      <c r="P160" s="25"/>
      <c r="Q160" s="25"/>
      <c r="R160" s="60"/>
    </row>
    <row r="161" spans="2:18" ht="12.75">
      <c r="B161" s="21">
        <f t="shared" si="9"/>
        <v>0</v>
      </c>
      <c r="C161" s="21">
        <f>IF(COUNT(P161:EB161)&gt;0,COUNT(P161:EB161),"")</f>
      </c>
      <c r="D161" s="21">
        <f>IF(COUNT(R161:EB161)&gt;0,COUNT(R161:EB161),"")</f>
      </c>
      <c r="E161" s="21">
        <f t="shared" si="10"/>
      </c>
      <c r="F161" s="21">
        <f t="shared" si="11"/>
      </c>
      <c r="G161" s="21">
        <f t="shared" si="12"/>
      </c>
      <c r="H161" s="21">
        <f>IF(AND(L161&gt;0,L161&lt;=STATS!$B$18),1,"")</f>
      </c>
      <c r="I161" s="57">
        <v>160</v>
      </c>
      <c r="P161" s="25"/>
      <c r="Q161" s="25"/>
      <c r="R161" s="60"/>
    </row>
    <row r="162" spans="2:18" ht="12.75">
      <c r="B162" s="21">
        <f t="shared" si="9"/>
        <v>0</v>
      </c>
      <c r="C162" s="21">
        <f>IF(COUNT(P162:EB162)&gt;0,COUNT(P162:EB162),"")</f>
      </c>
      <c r="D162" s="21">
        <f>IF(COUNT(R162:EB162)&gt;0,COUNT(R162:EB162),"")</f>
      </c>
      <c r="E162" s="21">
        <f t="shared" si="10"/>
      </c>
      <c r="F162" s="21">
        <f t="shared" si="11"/>
      </c>
      <c r="G162" s="21">
        <f t="shared" si="12"/>
      </c>
      <c r="H162" s="21">
        <f>IF(AND(L162&gt;0,L162&lt;=STATS!$B$18),1,"")</f>
      </c>
      <c r="I162" s="57">
        <v>161</v>
      </c>
      <c r="P162" s="25"/>
      <c r="Q162" s="25"/>
      <c r="R162" s="60"/>
    </row>
    <row r="163" spans="2:18" ht="12.75">
      <c r="B163" s="21">
        <f t="shared" si="9"/>
        <v>0</v>
      </c>
      <c r="C163" s="21">
        <f>IF(COUNT(P163:EB163)&gt;0,COUNT(P163:EB163),"")</f>
      </c>
      <c r="D163" s="21">
        <f>IF(COUNT(R163:EB163)&gt;0,COUNT(R163:EB163),"")</f>
      </c>
      <c r="E163" s="21">
        <f t="shared" si="10"/>
      </c>
      <c r="F163" s="21">
        <f t="shared" si="11"/>
      </c>
      <c r="G163" s="21">
        <f t="shared" si="12"/>
      </c>
      <c r="H163" s="21">
        <f>IF(AND(L163&gt;0,L163&lt;=STATS!$B$18),1,"")</f>
      </c>
      <c r="I163" s="57">
        <v>162</v>
      </c>
      <c r="P163" s="25"/>
      <c r="Q163" s="25"/>
      <c r="R163" s="60"/>
    </row>
    <row r="164" spans="2:18" ht="12.75">
      <c r="B164" s="21">
        <f t="shared" si="9"/>
        <v>0</v>
      </c>
      <c r="C164" s="21">
        <f>IF(COUNT(P164:EB164)&gt;0,COUNT(P164:EB164),"")</f>
      </c>
      <c r="D164" s="21">
        <f>IF(COUNT(R164:EB164)&gt;0,COUNT(R164:EB164),"")</f>
      </c>
      <c r="E164" s="21">
        <f t="shared" si="10"/>
      </c>
      <c r="F164" s="21">
        <f t="shared" si="11"/>
      </c>
      <c r="G164" s="21">
        <f t="shared" si="12"/>
      </c>
      <c r="H164" s="21">
        <f>IF(AND(L164&gt;0,L164&lt;=STATS!$B$18),1,"")</f>
      </c>
      <c r="I164" s="57">
        <v>163</v>
      </c>
      <c r="P164" s="25"/>
      <c r="Q164" s="25"/>
      <c r="R164" s="60"/>
    </row>
    <row r="165" spans="2:18" ht="12.75">
      <c r="B165" s="21">
        <f t="shared" si="9"/>
        <v>0</v>
      </c>
      <c r="C165" s="21">
        <f>IF(COUNT(P165:EB165)&gt;0,COUNT(P165:EB165),"")</f>
      </c>
      <c r="D165" s="21">
        <f>IF(COUNT(R165:EB165)&gt;0,COUNT(R165:EB165),"")</f>
      </c>
      <c r="E165" s="21">
        <f t="shared" si="10"/>
      </c>
      <c r="F165" s="21">
        <f t="shared" si="11"/>
      </c>
      <c r="G165" s="21">
        <f t="shared" si="12"/>
      </c>
      <c r="H165" s="21">
        <f>IF(AND(L165&gt;0,L165&lt;=STATS!$B$18),1,"")</f>
      </c>
      <c r="I165" s="57">
        <v>164</v>
      </c>
      <c r="P165" s="25"/>
      <c r="Q165" s="25"/>
      <c r="R165" s="60"/>
    </row>
    <row r="166" spans="2:18" ht="12.75">
      <c r="B166" s="21">
        <f t="shared" si="9"/>
        <v>0</v>
      </c>
      <c r="C166" s="21">
        <f>IF(COUNT(P166:EB166)&gt;0,COUNT(P166:EB166),"")</f>
      </c>
      <c r="D166" s="21">
        <f>IF(COUNT(R166:EB166)&gt;0,COUNT(R166:EB166),"")</f>
      </c>
      <c r="E166" s="21">
        <f t="shared" si="10"/>
      </c>
      <c r="F166" s="21">
        <f t="shared" si="11"/>
      </c>
      <c r="G166" s="21">
        <f t="shared" si="12"/>
      </c>
      <c r="H166" s="21">
        <f>IF(AND(L166&gt;0,L166&lt;=STATS!$B$18),1,"")</f>
      </c>
      <c r="I166" s="57">
        <v>165</v>
      </c>
      <c r="P166" s="25"/>
      <c r="Q166" s="25"/>
      <c r="R166" s="60"/>
    </row>
    <row r="167" spans="2:18" ht="12.75">
      <c r="B167" s="21">
        <f t="shared" si="9"/>
        <v>0</v>
      </c>
      <c r="C167" s="21">
        <f>IF(COUNT(P167:EB167)&gt;0,COUNT(P167:EB167),"")</f>
      </c>
      <c r="D167" s="21">
        <f>IF(COUNT(R167:EB167)&gt;0,COUNT(R167:EB167),"")</f>
      </c>
      <c r="E167" s="21">
        <f t="shared" si="10"/>
      </c>
      <c r="F167" s="21">
        <f t="shared" si="11"/>
      </c>
      <c r="G167" s="21">
        <f t="shared" si="12"/>
      </c>
      <c r="H167" s="21">
        <f>IF(AND(L167&gt;0,L167&lt;=STATS!$B$18),1,"")</f>
      </c>
      <c r="I167" s="57">
        <v>166</v>
      </c>
      <c r="P167" s="25"/>
      <c r="Q167" s="25"/>
      <c r="R167" s="60"/>
    </row>
    <row r="168" spans="2:18" ht="12.75">
      <c r="B168" s="21">
        <f t="shared" si="9"/>
        <v>0</v>
      </c>
      <c r="C168" s="21">
        <f>IF(COUNT(P168:EB168)&gt;0,COUNT(P168:EB168),"")</f>
      </c>
      <c r="D168" s="21">
        <f>IF(COUNT(R168:EB168)&gt;0,COUNT(R168:EB168),"")</f>
      </c>
      <c r="E168" s="21">
        <f t="shared" si="10"/>
      </c>
      <c r="F168" s="21">
        <f t="shared" si="11"/>
      </c>
      <c r="G168" s="21">
        <f t="shared" si="12"/>
      </c>
      <c r="H168" s="21">
        <f>IF(AND(L168&gt;0,L168&lt;=STATS!$B$18),1,"")</f>
      </c>
      <c r="I168" s="57">
        <v>167</v>
      </c>
      <c r="P168" s="25"/>
      <c r="Q168" s="25"/>
      <c r="R168" s="60"/>
    </row>
    <row r="169" spans="2:18" ht="12.75">
      <c r="B169" s="21">
        <f t="shared" si="9"/>
        <v>0</v>
      </c>
      <c r="C169" s="21">
        <f>IF(COUNT(P169:EB169)&gt;0,COUNT(P169:EB169),"")</f>
      </c>
      <c r="D169" s="21">
        <f>IF(COUNT(R169:EB169)&gt;0,COUNT(R169:EB169),"")</f>
      </c>
      <c r="E169" s="21">
        <f t="shared" si="10"/>
      </c>
      <c r="F169" s="21">
        <f t="shared" si="11"/>
      </c>
      <c r="G169" s="21">
        <f t="shared" si="12"/>
      </c>
      <c r="H169" s="21">
        <f>IF(AND(L169&gt;0,L169&lt;=STATS!$B$18),1,"")</f>
      </c>
      <c r="I169" s="57">
        <v>168</v>
      </c>
      <c r="P169" s="25"/>
      <c r="Q169" s="25"/>
      <c r="R169" s="60"/>
    </row>
    <row r="170" spans="2:18" ht="12.75">
      <c r="B170" s="21">
        <f t="shared" si="9"/>
        <v>0</v>
      </c>
      <c r="C170" s="21">
        <f>IF(COUNT(P170:EB170)&gt;0,COUNT(P170:EB170),"")</f>
      </c>
      <c r="D170" s="21">
        <f>IF(COUNT(R170:EB170)&gt;0,COUNT(R170:EB170),"")</f>
      </c>
      <c r="E170" s="21">
        <f t="shared" si="10"/>
      </c>
      <c r="F170" s="21">
        <f t="shared" si="11"/>
      </c>
      <c r="G170" s="21">
        <f t="shared" si="12"/>
      </c>
      <c r="H170" s="21">
        <f>IF(AND(L170&gt;0,L170&lt;=STATS!$B$18),1,"")</f>
      </c>
      <c r="I170" s="57">
        <v>169</v>
      </c>
      <c r="P170" s="25"/>
      <c r="Q170" s="25"/>
      <c r="R170" s="60"/>
    </row>
    <row r="171" spans="2:18" ht="12.75">
      <c r="B171" s="21">
        <f t="shared" si="9"/>
        <v>0</v>
      </c>
      <c r="C171" s="21">
        <f>IF(COUNT(P171:EB171)&gt;0,COUNT(P171:EB171),"")</f>
      </c>
      <c r="D171" s="21">
        <f>IF(COUNT(R171:EB171)&gt;0,COUNT(R171:EB171),"")</f>
      </c>
      <c r="E171" s="21">
        <f t="shared" si="10"/>
      </c>
      <c r="F171" s="21">
        <f t="shared" si="11"/>
      </c>
      <c r="G171" s="21">
        <f t="shared" si="12"/>
      </c>
      <c r="H171" s="21">
        <f>IF(AND(L171&gt;0,L171&lt;=STATS!$B$18),1,"")</f>
      </c>
      <c r="I171" s="57">
        <v>170</v>
      </c>
      <c r="P171" s="25"/>
      <c r="Q171" s="25"/>
      <c r="R171" s="60"/>
    </row>
    <row r="172" spans="2:18" ht="12.75">
      <c r="B172" s="21">
        <f t="shared" si="9"/>
        <v>0</v>
      </c>
      <c r="C172" s="21">
        <f>IF(COUNT(P172:EB172)&gt;0,COUNT(P172:EB172),"")</f>
      </c>
      <c r="D172" s="21">
        <f>IF(COUNT(R172:EB172)&gt;0,COUNT(R172:EB172),"")</f>
      </c>
      <c r="E172" s="21">
        <f t="shared" si="10"/>
      </c>
      <c r="F172" s="21">
        <f t="shared" si="11"/>
      </c>
      <c r="G172" s="21">
        <f t="shared" si="12"/>
      </c>
      <c r="H172" s="21">
        <f>IF(AND(L172&gt;0,L172&lt;=STATS!$B$18),1,"")</f>
      </c>
      <c r="I172" s="57">
        <v>171</v>
      </c>
      <c r="P172" s="25"/>
      <c r="Q172" s="25"/>
      <c r="R172" s="60"/>
    </row>
    <row r="173" spans="2:18" ht="12.75">
      <c r="B173" s="21">
        <f t="shared" si="9"/>
        <v>0</v>
      </c>
      <c r="C173" s="21">
        <f>IF(COUNT(P173:EB173)&gt;0,COUNT(P173:EB173),"")</f>
      </c>
      <c r="D173" s="21">
        <f>IF(COUNT(R173:EB173)&gt;0,COUNT(R173:EB173),"")</f>
      </c>
      <c r="E173" s="21">
        <f t="shared" si="10"/>
      </c>
      <c r="F173" s="21">
        <f t="shared" si="11"/>
      </c>
      <c r="G173" s="21">
        <f t="shared" si="12"/>
      </c>
      <c r="H173" s="21">
        <f>IF(AND(L173&gt;0,L173&lt;=STATS!$B$18),1,"")</f>
      </c>
      <c r="I173" s="57">
        <v>172</v>
      </c>
      <c r="P173" s="25"/>
      <c r="Q173" s="25"/>
      <c r="R173" s="60"/>
    </row>
    <row r="174" spans="2:18" ht="12.75">
      <c r="B174" s="21">
        <f t="shared" si="9"/>
        <v>0</v>
      </c>
      <c r="C174" s="21">
        <f>IF(COUNT(P174:EB174)&gt;0,COUNT(P174:EB174),"")</f>
      </c>
      <c r="D174" s="21">
        <f>IF(COUNT(R174:EB174)&gt;0,COUNT(R174:EB174),"")</f>
      </c>
      <c r="E174" s="21">
        <f t="shared" si="10"/>
      </c>
      <c r="F174" s="21">
        <f t="shared" si="11"/>
      </c>
      <c r="G174" s="21">
        <f t="shared" si="12"/>
      </c>
      <c r="H174" s="21">
        <f>IF(AND(L174&gt;0,L174&lt;=STATS!$B$18),1,"")</f>
      </c>
      <c r="I174" s="57">
        <v>173</v>
      </c>
      <c r="P174" s="25"/>
      <c r="Q174" s="25"/>
      <c r="R174" s="60"/>
    </row>
    <row r="175" spans="2:18" ht="12.75">
      <c r="B175" s="21">
        <f t="shared" si="9"/>
        <v>0</v>
      </c>
      <c r="C175" s="21">
        <f>IF(COUNT(P175:EB175)&gt;0,COUNT(P175:EB175),"")</f>
      </c>
      <c r="D175" s="21">
        <f>IF(COUNT(R175:EB175)&gt;0,COUNT(R175:EB175),"")</f>
      </c>
      <c r="E175" s="21">
        <f t="shared" si="10"/>
      </c>
      <c r="F175" s="21">
        <f t="shared" si="11"/>
      </c>
      <c r="G175" s="21">
        <f t="shared" si="12"/>
      </c>
      <c r="H175" s="21">
        <f>IF(AND(L175&gt;0,L175&lt;=STATS!$B$18),1,"")</f>
      </c>
      <c r="I175" s="57">
        <v>174</v>
      </c>
      <c r="P175" s="25"/>
      <c r="Q175" s="25"/>
      <c r="R175" s="60"/>
    </row>
    <row r="176" spans="2:18" ht="12.75">
      <c r="B176" s="21">
        <f t="shared" si="9"/>
        <v>0</v>
      </c>
      <c r="C176" s="21">
        <f>IF(COUNT(P176:EB176)&gt;0,COUNT(P176:EB176),"")</f>
      </c>
      <c r="D176" s="21">
        <f>IF(COUNT(R176:EB176)&gt;0,COUNT(R176:EB176),"")</f>
      </c>
      <c r="E176" s="21">
        <f t="shared" si="10"/>
      </c>
      <c r="F176" s="21">
        <f t="shared" si="11"/>
      </c>
      <c r="G176" s="21">
        <f t="shared" si="12"/>
      </c>
      <c r="H176" s="21">
        <f>IF(AND(L176&gt;0,L176&lt;=STATS!$B$18),1,"")</f>
      </c>
      <c r="I176" s="57">
        <v>175</v>
      </c>
      <c r="P176" s="25"/>
      <c r="Q176" s="25"/>
      <c r="R176" s="60"/>
    </row>
    <row r="177" spans="2:18" ht="12.75">
      <c r="B177" s="21">
        <f t="shared" si="9"/>
        <v>0</v>
      </c>
      <c r="C177" s="21">
        <f>IF(COUNT(P177:EB177)&gt;0,COUNT(P177:EB177),"")</f>
      </c>
      <c r="D177" s="21">
        <f>IF(COUNT(R177:EB177)&gt;0,COUNT(R177:EB177),"")</f>
      </c>
      <c r="E177" s="21">
        <f t="shared" si="10"/>
      </c>
      <c r="F177" s="21">
        <f t="shared" si="11"/>
      </c>
      <c r="G177" s="21">
        <f t="shared" si="12"/>
      </c>
      <c r="H177" s="21">
        <f>IF(AND(L177&gt;0,L177&lt;=STATS!$B$18),1,"")</f>
      </c>
      <c r="I177" s="57">
        <v>176</v>
      </c>
      <c r="P177" s="25"/>
      <c r="Q177" s="25"/>
      <c r="R177" s="60"/>
    </row>
    <row r="178" spans="2:18" ht="12.75">
      <c r="B178" s="21">
        <f t="shared" si="9"/>
        <v>0</v>
      </c>
      <c r="C178" s="21">
        <f>IF(COUNT(P178:EB178)&gt;0,COUNT(P178:EB178),"")</f>
      </c>
      <c r="D178" s="21">
        <f>IF(COUNT(R178:EB178)&gt;0,COUNT(R178:EB178),"")</f>
      </c>
      <c r="E178" s="21">
        <f t="shared" si="10"/>
      </c>
      <c r="F178" s="21">
        <f t="shared" si="11"/>
      </c>
      <c r="G178" s="21">
        <f t="shared" si="12"/>
      </c>
      <c r="H178" s="21">
        <f>IF(AND(L178&gt;0,L178&lt;=STATS!$B$18),1,"")</f>
      </c>
      <c r="I178" s="57">
        <v>177</v>
      </c>
      <c r="P178" s="25"/>
      <c r="Q178" s="25"/>
      <c r="R178" s="60"/>
    </row>
    <row r="179" spans="2:18" ht="12.75">
      <c r="B179" s="21">
        <f t="shared" si="9"/>
        <v>0</v>
      </c>
      <c r="C179" s="21">
        <f>IF(COUNT(P179:EB179)&gt;0,COUNT(P179:EB179),"")</f>
      </c>
      <c r="D179" s="21">
        <f>IF(COUNT(R179:EB179)&gt;0,COUNT(R179:EB179),"")</f>
      </c>
      <c r="E179" s="21">
        <f t="shared" si="10"/>
      </c>
      <c r="F179" s="21">
        <f t="shared" si="11"/>
      </c>
      <c r="G179" s="21">
        <f t="shared" si="12"/>
      </c>
      <c r="H179" s="21">
        <f>IF(AND(L179&gt;0,L179&lt;=STATS!$B$18),1,"")</f>
      </c>
      <c r="I179" s="57">
        <v>178</v>
      </c>
      <c r="P179" s="25"/>
      <c r="Q179" s="25"/>
      <c r="R179" s="60"/>
    </row>
    <row r="180" spans="2:18" ht="12.75">
      <c r="B180" s="21">
        <f t="shared" si="9"/>
        <v>0</v>
      </c>
      <c r="C180" s="21">
        <f>IF(COUNT(P180:EB180)&gt;0,COUNT(P180:EB180),"")</f>
      </c>
      <c r="D180" s="21">
        <f>IF(COUNT(R180:EB180)&gt;0,COUNT(R180:EB180),"")</f>
      </c>
      <c r="E180" s="21">
        <f t="shared" si="10"/>
      </c>
      <c r="F180" s="21">
        <f t="shared" si="11"/>
      </c>
      <c r="G180" s="21">
        <f t="shared" si="12"/>
      </c>
      <c r="H180" s="21">
        <f>IF(AND(L180&gt;0,L180&lt;=STATS!$B$18),1,"")</f>
      </c>
      <c r="I180" s="57">
        <v>179</v>
      </c>
      <c r="P180" s="25"/>
      <c r="Q180" s="25"/>
      <c r="R180" s="60"/>
    </row>
    <row r="181" spans="2:18" ht="12.75">
      <c r="B181" s="21">
        <f t="shared" si="9"/>
        <v>0</v>
      </c>
      <c r="C181" s="21">
        <f>IF(COUNT(P181:EB181)&gt;0,COUNT(P181:EB181),"")</f>
      </c>
      <c r="D181" s="21">
        <f>IF(COUNT(R181:EB181)&gt;0,COUNT(R181:EB181),"")</f>
      </c>
      <c r="E181" s="21">
        <f t="shared" si="10"/>
      </c>
      <c r="F181" s="21">
        <f t="shared" si="11"/>
      </c>
      <c r="G181" s="21">
        <f t="shared" si="12"/>
      </c>
      <c r="H181" s="21">
        <f>IF(AND(L181&gt;0,L181&lt;=STATS!$B$18),1,"")</f>
      </c>
      <c r="I181" s="57">
        <v>180</v>
      </c>
      <c r="P181" s="25"/>
      <c r="Q181" s="25"/>
      <c r="R181" s="60"/>
    </row>
    <row r="182" spans="2:18" ht="12.75">
      <c r="B182" s="21">
        <f t="shared" si="9"/>
        <v>0</v>
      </c>
      <c r="C182" s="21">
        <f>IF(COUNT(P182:EB182)&gt;0,COUNT(P182:EB182),"")</f>
      </c>
      <c r="D182" s="21">
        <f>IF(COUNT(R182:EB182)&gt;0,COUNT(R182:EB182),"")</f>
      </c>
      <c r="E182" s="21">
        <f t="shared" si="10"/>
      </c>
      <c r="F182" s="21">
        <f t="shared" si="11"/>
      </c>
      <c r="G182" s="21">
        <f t="shared" si="12"/>
      </c>
      <c r="H182" s="21">
        <f>IF(AND(L182&gt;0,L182&lt;=STATS!$B$18),1,"")</f>
      </c>
      <c r="I182" s="57">
        <v>181</v>
      </c>
      <c r="P182" s="25"/>
      <c r="Q182" s="25"/>
      <c r="R182" s="60"/>
    </row>
    <row r="183" spans="2:18" ht="12.75">
      <c r="B183" s="21">
        <f t="shared" si="9"/>
        <v>0</v>
      </c>
      <c r="C183" s="21">
        <f>IF(COUNT(P183:EB183)&gt;0,COUNT(P183:EB183),"")</f>
      </c>
      <c r="D183" s="21">
        <f>IF(COUNT(R183:EB183)&gt;0,COUNT(R183:EB183),"")</f>
      </c>
      <c r="E183" s="21">
        <f t="shared" si="10"/>
      </c>
      <c r="F183" s="21">
        <f t="shared" si="11"/>
      </c>
      <c r="G183" s="21">
        <f t="shared" si="12"/>
      </c>
      <c r="H183" s="21">
        <f>IF(AND(L183&gt;0,L183&lt;=STATS!$B$18),1,"")</f>
      </c>
      <c r="I183" s="57">
        <v>182</v>
      </c>
      <c r="P183" s="25"/>
      <c r="Q183" s="25"/>
      <c r="R183" s="60"/>
    </row>
    <row r="184" spans="2:18" ht="12.75">
      <c r="B184" s="21">
        <f t="shared" si="9"/>
        <v>0</v>
      </c>
      <c r="C184" s="21">
        <f>IF(COUNT(P184:EB184)&gt;0,COUNT(P184:EB184),"")</f>
      </c>
      <c r="D184" s="21">
        <f>IF(COUNT(R184:EB184)&gt;0,COUNT(R184:EB184),"")</f>
      </c>
      <c r="E184" s="21">
        <f t="shared" si="10"/>
      </c>
      <c r="F184" s="21">
        <f t="shared" si="11"/>
      </c>
      <c r="G184" s="21">
        <f t="shared" si="12"/>
      </c>
      <c r="H184" s="21">
        <f>IF(AND(L184&gt;0,L184&lt;=STATS!$B$18),1,"")</f>
      </c>
      <c r="I184" s="57">
        <v>183</v>
      </c>
      <c r="P184" s="25"/>
      <c r="Q184" s="25"/>
      <c r="R184" s="60"/>
    </row>
    <row r="185" spans="2:18" ht="12.75">
      <c r="B185" s="21">
        <f t="shared" si="9"/>
        <v>0</v>
      </c>
      <c r="C185" s="21">
        <f>IF(COUNT(P185:EB185)&gt;0,COUNT(P185:EB185),"")</f>
      </c>
      <c r="D185" s="21">
        <f>IF(COUNT(R185:EB185)&gt;0,COUNT(R185:EB185),"")</f>
      </c>
      <c r="E185" s="21">
        <f t="shared" si="10"/>
      </c>
      <c r="F185" s="21">
        <f t="shared" si="11"/>
      </c>
      <c r="G185" s="21">
        <f t="shared" si="12"/>
      </c>
      <c r="H185" s="21">
        <f>IF(AND(L185&gt;0,L185&lt;=STATS!$B$18),1,"")</f>
      </c>
      <c r="I185" s="57">
        <v>184</v>
      </c>
      <c r="P185" s="25"/>
      <c r="Q185" s="25"/>
      <c r="R185" s="60"/>
    </row>
    <row r="186" spans="2:18" ht="12.75">
      <c r="B186" s="21">
        <f t="shared" si="9"/>
        <v>0</v>
      </c>
      <c r="C186" s="21">
        <f>IF(COUNT(P186:EB186)&gt;0,COUNT(P186:EB186),"")</f>
      </c>
      <c r="D186" s="21">
        <f>IF(COUNT(R186:EB186)&gt;0,COUNT(R186:EB186),"")</f>
      </c>
      <c r="E186" s="21">
        <f t="shared" si="10"/>
      </c>
      <c r="F186" s="21">
        <f t="shared" si="11"/>
      </c>
      <c r="G186" s="21">
        <f t="shared" si="12"/>
      </c>
      <c r="H186" s="21">
        <f>IF(AND(L186&gt;0,L186&lt;=STATS!$B$18),1,"")</f>
      </c>
      <c r="I186" s="57">
        <v>185</v>
      </c>
      <c r="P186" s="25"/>
      <c r="Q186" s="25"/>
      <c r="R186" s="60"/>
    </row>
    <row r="187" spans="2:18" ht="12.75">
      <c r="B187" s="21">
        <f t="shared" si="9"/>
        <v>0</v>
      </c>
      <c r="C187" s="21">
        <f>IF(COUNT(P187:EB187)&gt;0,COUNT(P187:EB187),"")</f>
      </c>
      <c r="D187" s="21">
        <f>IF(COUNT(R187:EB187)&gt;0,COUNT(R187:EB187),"")</f>
      </c>
      <c r="E187" s="21">
        <f t="shared" si="10"/>
      </c>
      <c r="F187" s="21">
        <f t="shared" si="11"/>
      </c>
      <c r="G187" s="21">
        <f t="shared" si="12"/>
      </c>
      <c r="H187" s="21">
        <f>IF(AND(L187&gt;0,L187&lt;=STATS!$B$18),1,"")</f>
      </c>
      <c r="I187" s="57">
        <v>186</v>
      </c>
      <c r="P187" s="25"/>
      <c r="Q187" s="25"/>
      <c r="R187" s="60"/>
    </row>
    <row r="188" spans="2:18" ht="12.75">
      <c r="B188" s="21">
        <f t="shared" si="9"/>
        <v>0</v>
      </c>
      <c r="C188" s="21">
        <f>IF(COUNT(P188:EB188)&gt;0,COUNT(P188:EB188),"")</f>
      </c>
      <c r="D188" s="21">
        <f>IF(COUNT(R188:EB188)&gt;0,COUNT(R188:EB188),"")</f>
      </c>
      <c r="E188" s="21">
        <f t="shared" si="10"/>
      </c>
      <c r="F188" s="21">
        <f t="shared" si="11"/>
      </c>
      <c r="G188" s="21">
        <f t="shared" si="12"/>
      </c>
      <c r="H188" s="21">
        <f>IF(AND(L188&gt;0,L188&lt;=STATS!$B$18),1,"")</f>
      </c>
      <c r="I188" s="57">
        <v>187</v>
      </c>
      <c r="P188" s="25"/>
      <c r="Q188" s="25"/>
      <c r="R188" s="60"/>
    </row>
    <row r="189" spans="2:18" ht="12.75">
      <c r="B189" s="21">
        <f t="shared" si="9"/>
        <v>0</v>
      </c>
      <c r="C189" s="21">
        <f>IF(COUNT(P189:EB189)&gt;0,COUNT(P189:EB189),"")</f>
      </c>
      <c r="D189" s="21">
        <f>IF(COUNT(R189:EB189)&gt;0,COUNT(R189:EB189),"")</f>
      </c>
      <c r="E189" s="21">
        <f t="shared" si="10"/>
      </c>
      <c r="F189" s="21">
        <f t="shared" si="11"/>
      </c>
      <c r="G189" s="21">
        <f t="shared" si="12"/>
      </c>
      <c r="H189" s="21">
        <f>IF(AND(L189&gt;0,L189&lt;=STATS!$B$18),1,"")</f>
      </c>
      <c r="I189" s="57">
        <v>188</v>
      </c>
      <c r="P189" s="25"/>
      <c r="Q189" s="25"/>
      <c r="R189" s="60"/>
    </row>
    <row r="190" spans="2:18" ht="12.75">
      <c r="B190" s="21">
        <f t="shared" si="9"/>
        <v>0</v>
      </c>
      <c r="C190" s="21">
        <f>IF(COUNT(P190:EB190)&gt;0,COUNT(P190:EB190),"")</f>
      </c>
      <c r="D190" s="21">
        <f>IF(COUNT(R190:EB190)&gt;0,COUNT(R190:EB190),"")</f>
      </c>
      <c r="E190" s="21">
        <f t="shared" si="10"/>
      </c>
      <c r="F190" s="21">
        <f t="shared" si="11"/>
      </c>
      <c r="G190" s="21">
        <f t="shared" si="12"/>
      </c>
      <c r="H190" s="21">
        <f>IF(AND(L190&gt;0,L190&lt;=STATS!$B$18),1,"")</f>
      </c>
      <c r="I190" s="57">
        <v>189</v>
      </c>
      <c r="P190" s="25"/>
      <c r="Q190" s="25"/>
      <c r="R190" s="60"/>
    </row>
    <row r="191" spans="2:18" ht="12.75">
      <c r="B191" s="21">
        <f t="shared" si="9"/>
        <v>0</v>
      </c>
      <c r="C191" s="21">
        <f>IF(COUNT(P191:EB191)&gt;0,COUNT(P191:EB191),"")</f>
      </c>
      <c r="D191" s="21">
        <f>IF(COUNT(R191:EB191)&gt;0,COUNT(R191:EB191),"")</f>
      </c>
      <c r="E191" s="21">
        <f t="shared" si="10"/>
      </c>
      <c r="F191" s="21">
        <f t="shared" si="11"/>
      </c>
      <c r="G191" s="21">
        <f t="shared" si="12"/>
      </c>
      <c r="H191" s="21">
        <f>IF(AND(L191&gt;0,L191&lt;=STATS!$B$18),1,"")</f>
      </c>
      <c r="I191" s="57">
        <v>190</v>
      </c>
      <c r="P191" s="25"/>
      <c r="Q191" s="25"/>
      <c r="R191" s="60"/>
    </row>
    <row r="192" spans="2:18" ht="12.75">
      <c r="B192" s="21">
        <f t="shared" si="9"/>
        <v>0</v>
      </c>
      <c r="C192" s="21">
        <f>IF(COUNT(P192:EB192)&gt;0,COUNT(P192:EB192),"")</f>
      </c>
      <c r="D192" s="21">
        <f>IF(COUNT(R192:EB192)&gt;0,COUNT(R192:EB192),"")</f>
      </c>
      <c r="E192" s="21">
        <f t="shared" si="10"/>
      </c>
      <c r="F192" s="21">
        <f t="shared" si="11"/>
      </c>
      <c r="G192" s="21">
        <f t="shared" si="12"/>
      </c>
      <c r="H192" s="21">
        <f>IF(AND(L192&gt;0,L192&lt;=STATS!$B$18),1,"")</f>
      </c>
      <c r="I192" s="57">
        <v>191</v>
      </c>
      <c r="P192" s="25"/>
      <c r="Q192" s="25"/>
      <c r="R192" s="60"/>
    </row>
    <row r="193" spans="2:18" ht="12.75">
      <c r="B193" s="21">
        <f t="shared" si="9"/>
        <v>0</v>
      </c>
      <c r="C193" s="21">
        <f>IF(COUNT(P193:EB193)&gt;0,COUNT(P193:EB193),"")</f>
      </c>
      <c r="D193" s="21">
        <f>IF(COUNT(R193:EB193)&gt;0,COUNT(R193:EB193),"")</f>
      </c>
      <c r="E193" s="21">
        <f t="shared" si="10"/>
      </c>
      <c r="F193" s="21">
        <f t="shared" si="11"/>
      </c>
      <c r="G193" s="21">
        <f t="shared" si="12"/>
      </c>
      <c r="H193" s="21">
        <f>IF(AND(L193&gt;0,L193&lt;=STATS!$B$18),1,"")</f>
      </c>
      <c r="I193" s="57">
        <v>192</v>
      </c>
      <c r="P193" s="25"/>
      <c r="Q193" s="25"/>
      <c r="R193" s="60"/>
    </row>
    <row r="194" spans="2:18" ht="12.75">
      <c r="B194" s="21">
        <f aca="true" t="shared" si="13" ref="B194:B257">COUNT(P194:DZ194)</f>
        <v>0</v>
      </c>
      <c r="C194" s="21">
        <f>IF(COUNT(P194:EB194)&gt;0,COUNT(P194:EB194),"")</f>
      </c>
      <c r="D194" s="21">
        <f>IF(COUNT(R194:EB194)&gt;0,COUNT(R194:EB194),"")</f>
      </c>
      <c r="E194" s="21">
        <f aca="true" t="shared" si="14" ref="E194:E257">IF(H194=1,COUNT(P194:DZ194),"")</f>
      </c>
      <c r="F194" s="21">
        <f aca="true" t="shared" si="15" ref="F194:F257">IF(H194=1,COUNT(S194:DZ194),"")</f>
      </c>
      <c r="G194" s="21">
        <f t="shared" si="12"/>
      </c>
      <c r="H194" s="21">
        <f>IF(AND(L194&gt;0,L194&lt;=STATS!$B$18),1,"")</f>
      </c>
      <c r="I194" s="57">
        <v>193</v>
      </c>
      <c r="P194" s="25"/>
      <c r="Q194" s="25"/>
      <c r="R194" s="60"/>
    </row>
    <row r="195" spans="2:18" ht="12.75">
      <c r="B195" s="21">
        <f t="shared" si="13"/>
        <v>0</v>
      </c>
      <c r="C195" s="21">
        <f>IF(COUNT(P195:EB195)&gt;0,COUNT(P195:EB195),"")</f>
      </c>
      <c r="D195" s="21">
        <f>IF(COUNT(R195:EB195)&gt;0,COUNT(R195:EB195),"")</f>
      </c>
      <c r="E195" s="21">
        <f t="shared" si="14"/>
      </c>
      <c r="F195" s="21">
        <f t="shared" si="15"/>
      </c>
      <c r="G195" s="21">
        <f t="shared" si="12"/>
      </c>
      <c r="H195" s="21">
        <f>IF(AND(L195&gt;0,L195&lt;=STATS!$B$18),1,"")</f>
      </c>
      <c r="I195" s="57">
        <v>194</v>
      </c>
      <c r="P195" s="25"/>
      <c r="Q195" s="25"/>
      <c r="R195" s="60"/>
    </row>
    <row r="196" spans="2:18" ht="12.75">
      <c r="B196" s="21">
        <f t="shared" si="13"/>
        <v>0</v>
      </c>
      <c r="C196" s="21">
        <f>IF(COUNT(P196:EB196)&gt;0,COUNT(P196:EB196),"")</f>
      </c>
      <c r="D196" s="21">
        <f>IF(COUNT(R196:EB196)&gt;0,COUNT(R196:EB196),"")</f>
      </c>
      <c r="E196" s="21">
        <f t="shared" si="14"/>
      </c>
      <c r="F196" s="21">
        <f t="shared" si="15"/>
      </c>
      <c r="G196" s="21">
        <f t="shared" si="12"/>
      </c>
      <c r="H196" s="21">
        <f>IF(AND(L196&gt;0,L196&lt;=STATS!$B$18),1,"")</f>
      </c>
      <c r="I196" s="57">
        <v>195</v>
      </c>
      <c r="P196" s="25"/>
      <c r="Q196" s="25"/>
      <c r="R196" s="60"/>
    </row>
    <row r="197" spans="2:18" ht="12.75">
      <c r="B197" s="21">
        <f t="shared" si="13"/>
        <v>0</v>
      </c>
      <c r="C197" s="21">
        <f>IF(COUNT(P197:EB197)&gt;0,COUNT(P197:EB197),"")</f>
      </c>
      <c r="D197" s="21">
        <f>IF(COUNT(R197:EB197)&gt;0,COUNT(R197:EB197),"")</f>
      </c>
      <c r="E197" s="21">
        <f t="shared" si="14"/>
      </c>
      <c r="F197" s="21">
        <f t="shared" si="15"/>
      </c>
      <c r="G197" s="21">
        <f t="shared" si="12"/>
      </c>
      <c r="H197" s="21">
        <f>IF(AND(L197&gt;0,L197&lt;=STATS!$B$18),1,"")</f>
      </c>
      <c r="I197" s="57">
        <v>196</v>
      </c>
      <c r="P197" s="25"/>
      <c r="Q197" s="25"/>
      <c r="R197" s="60"/>
    </row>
    <row r="198" spans="2:18" ht="12.75">
      <c r="B198" s="21">
        <f t="shared" si="13"/>
        <v>0</v>
      </c>
      <c r="C198" s="21">
        <f>IF(COUNT(P198:EB198)&gt;0,COUNT(P198:EB198),"")</f>
      </c>
      <c r="D198" s="21">
        <f>IF(COUNT(R198:EB198)&gt;0,COUNT(R198:EB198),"")</f>
      </c>
      <c r="E198" s="21">
        <f t="shared" si="14"/>
      </c>
      <c r="F198" s="21">
        <f t="shared" si="15"/>
      </c>
      <c r="G198" s="21">
        <f t="shared" si="12"/>
      </c>
      <c r="H198" s="21">
        <f>IF(AND(L198&gt;0,L198&lt;=STATS!$B$18),1,"")</f>
      </c>
      <c r="I198" s="57">
        <v>197</v>
      </c>
      <c r="P198" s="25"/>
      <c r="Q198" s="25"/>
      <c r="R198" s="60"/>
    </row>
    <row r="199" spans="2:18" ht="12.75">
      <c r="B199" s="21">
        <f t="shared" si="13"/>
        <v>0</v>
      </c>
      <c r="C199" s="21">
        <f>IF(COUNT(P199:EB199)&gt;0,COUNT(P199:EB199),"")</f>
      </c>
      <c r="D199" s="21">
        <f>IF(COUNT(R199:EB199)&gt;0,COUNT(R199:EB199),"")</f>
      </c>
      <c r="E199" s="21">
        <f t="shared" si="14"/>
      </c>
      <c r="F199" s="21">
        <f t="shared" si="15"/>
      </c>
      <c r="G199" s="21">
        <f t="shared" si="12"/>
      </c>
      <c r="H199" s="21">
        <f>IF(AND(L199&gt;0,L199&lt;=STATS!$B$18),1,"")</f>
      </c>
      <c r="I199" s="57">
        <v>198</v>
      </c>
      <c r="P199" s="25"/>
      <c r="Q199" s="25"/>
      <c r="R199" s="60"/>
    </row>
    <row r="200" spans="2:18" ht="12.75">
      <c r="B200" s="21">
        <f t="shared" si="13"/>
        <v>0</v>
      </c>
      <c r="C200" s="21">
        <f>IF(COUNT(P200:EB200)&gt;0,COUNT(P200:EB200),"")</f>
      </c>
      <c r="D200" s="21">
        <f>IF(COUNT(R200:EB200)&gt;0,COUNT(R200:EB200),"")</f>
      </c>
      <c r="E200" s="21">
        <f t="shared" si="14"/>
      </c>
      <c r="F200" s="21">
        <f t="shared" si="15"/>
      </c>
      <c r="G200" s="21">
        <f t="shared" si="12"/>
      </c>
      <c r="H200" s="21">
        <f>IF(AND(L200&gt;0,L200&lt;=STATS!$B$18),1,"")</f>
      </c>
      <c r="I200" s="57">
        <v>199</v>
      </c>
      <c r="P200" s="25"/>
      <c r="Q200" s="25"/>
      <c r="R200" s="60"/>
    </row>
    <row r="201" spans="2:18" ht="12.75">
      <c r="B201" s="21">
        <f t="shared" si="13"/>
        <v>0</v>
      </c>
      <c r="C201" s="21">
        <f>IF(COUNT(P201:EB201)&gt;0,COUNT(P201:EB201),"")</f>
      </c>
      <c r="D201" s="21">
        <f>IF(COUNT(R201:EB201)&gt;0,COUNT(R201:EB201),"")</f>
      </c>
      <c r="E201" s="21">
        <f t="shared" si="14"/>
      </c>
      <c r="F201" s="21">
        <f t="shared" si="15"/>
      </c>
      <c r="G201" s="21">
        <f t="shared" si="12"/>
      </c>
      <c r="H201" s="21">
        <f>IF(AND(L201&gt;0,L201&lt;=STATS!$B$18),1,"")</f>
      </c>
      <c r="I201" s="57">
        <v>200</v>
      </c>
      <c r="P201" s="25"/>
      <c r="Q201" s="25"/>
      <c r="R201" s="60"/>
    </row>
    <row r="202" spans="2:18" ht="12.75">
      <c r="B202" s="21">
        <f t="shared" si="13"/>
        <v>0</v>
      </c>
      <c r="C202" s="21">
        <f>IF(COUNT(P202:EB202)&gt;0,COUNT(P202:EB202),"")</f>
      </c>
      <c r="D202" s="21">
        <f>IF(COUNT(R202:EB202)&gt;0,COUNT(R202:EB202),"")</f>
      </c>
      <c r="E202" s="21">
        <f t="shared" si="14"/>
      </c>
      <c r="F202" s="21">
        <f t="shared" si="15"/>
      </c>
      <c r="G202" s="21">
        <f t="shared" si="12"/>
      </c>
      <c r="H202" s="21">
        <f>IF(AND(L202&gt;0,L202&lt;=STATS!$B$18),1,"")</f>
      </c>
      <c r="I202" s="57">
        <v>201</v>
      </c>
      <c r="P202" s="25"/>
      <c r="Q202" s="25"/>
      <c r="R202" s="60"/>
    </row>
    <row r="203" spans="2:18" ht="12.75">
      <c r="B203" s="21">
        <f t="shared" si="13"/>
        <v>0</v>
      </c>
      <c r="C203" s="21">
        <f>IF(COUNT(P203:EB203)&gt;0,COUNT(P203:EB203),"")</f>
      </c>
      <c r="D203" s="21">
        <f>IF(COUNT(R203:EB203)&gt;0,COUNT(R203:EB203),"")</f>
      </c>
      <c r="E203" s="21">
        <f t="shared" si="14"/>
      </c>
      <c r="F203" s="21">
        <f t="shared" si="15"/>
      </c>
      <c r="G203" s="21">
        <f t="shared" si="12"/>
      </c>
      <c r="H203" s="21">
        <f>IF(AND(L203&gt;0,L203&lt;=STATS!$B$18),1,"")</f>
      </c>
      <c r="I203" s="57">
        <v>202</v>
      </c>
      <c r="P203" s="25"/>
      <c r="Q203" s="25"/>
      <c r="R203" s="60"/>
    </row>
    <row r="204" spans="2:18" ht="12.75">
      <c r="B204" s="21">
        <f t="shared" si="13"/>
        <v>0</v>
      </c>
      <c r="C204" s="21">
        <f>IF(COUNT(P204:EB204)&gt;0,COUNT(P204:EB204),"")</f>
      </c>
      <c r="D204" s="21">
        <f>IF(COUNT(R204:EB204)&gt;0,COUNT(R204:EB204),"")</f>
      </c>
      <c r="E204" s="21">
        <f t="shared" si="14"/>
      </c>
      <c r="F204" s="21">
        <f t="shared" si="15"/>
      </c>
      <c r="G204" s="21">
        <f t="shared" si="12"/>
      </c>
      <c r="H204" s="21">
        <f>IF(AND(L204&gt;0,L204&lt;=STATS!$B$18),1,"")</f>
      </c>
      <c r="I204" s="57">
        <v>203</v>
      </c>
      <c r="P204" s="25"/>
      <c r="Q204" s="25"/>
      <c r="R204" s="60"/>
    </row>
    <row r="205" spans="2:18" ht="12.75">
      <c r="B205" s="21">
        <f t="shared" si="13"/>
        <v>0</v>
      </c>
      <c r="C205" s="21">
        <f>IF(COUNT(P205:EB205)&gt;0,COUNT(P205:EB205),"")</f>
      </c>
      <c r="D205" s="21">
        <f>IF(COUNT(R205:EB205)&gt;0,COUNT(R205:EB205),"")</f>
      </c>
      <c r="E205" s="21">
        <f t="shared" si="14"/>
      </c>
      <c r="F205" s="21">
        <f t="shared" si="15"/>
      </c>
      <c r="G205" s="21">
        <f t="shared" si="12"/>
      </c>
      <c r="H205" s="21">
        <f>IF(AND(L205&gt;0,L205&lt;=STATS!$B$18),1,"")</f>
      </c>
      <c r="I205" s="57">
        <v>204</v>
      </c>
      <c r="P205" s="25"/>
      <c r="Q205" s="25"/>
      <c r="R205" s="60"/>
    </row>
    <row r="206" spans="2:18" ht="12.75">
      <c r="B206" s="21">
        <f t="shared" si="13"/>
        <v>0</v>
      </c>
      <c r="C206" s="21">
        <f>IF(COUNT(P206:EB206)&gt;0,COUNT(P206:EB206),"")</f>
      </c>
      <c r="D206" s="21">
        <f>IF(COUNT(R206:EB206)&gt;0,COUNT(R206:EB206),"")</f>
      </c>
      <c r="E206" s="21">
        <f t="shared" si="14"/>
      </c>
      <c r="F206" s="21">
        <f t="shared" si="15"/>
      </c>
      <c r="G206" s="21">
        <f t="shared" si="12"/>
      </c>
      <c r="H206" s="21">
        <f>IF(AND(L206&gt;0,L206&lt;=STATS!$B$18),1,"")</f>
      </c>
      <c r="I206" s="57">
        <v>205</v>
      </c>
      <c r="P206" s="25"/>
      <c r="Q206" s="25"/>
      <c r="R206" s="60"/>
    </row>
    <row r="207" spans="2:18" ht="12.75">
      <c r="B207" s="21">
        <f t="shared" si="13"/>
        <v>0</v>
      </c>
      <c r="C207" s="21">
        <f>IF(COUNT(P207:EB207)&gt;0,COUNT(P207:EB207),"")</f>
      </c>
      <c r="D207" s="21">
        <f>IF(COUNT(R207:EB207)&gt;0,COUNT(R207:EB207),"")</f>
      </c>
      <c r="E207" s="21">
        <f t="shared" si="14"/>
      </c>
      <c r="F207" s="21">
        <f t="shared" si="15"/>
      </c>
      <c r="G207" s="21">
        <f t="shared" si="12"/>
      </c>
      <c r="H207" s="21">
        <f>IF(AND(L207&gt;0,L207&lt;=STATS!$B$18),1,"")</f>
      </c>
      <c r="I207" s="57">
        <v>206</v>
      </c>
      <c r="P207" s="25"/>
      <c r="Q207" s="25"/>
      <c r="R207" s="60"/>
    </row>
    <row r="208" spans="2:18" ht="12.75">
      <c r="B208" s="21">
        <f t="shared" si="13"/>
        <v>0</v>
      </c>
      <c r="C208" s="21">
        <f>IF(COUNT(P208:EB208)&gt;0,COUNT(P208:EB208),"")</f>
      </c>
      <c r="D208" s="21">
        <f>IF(COUNT(R208:EB208)&gt;0,COUNT(R208:EB208),"")</f>
      </c>
      <c r="E208" s="21">
        <f t="shared" si="14"/>
      </c>
      <c r="F208" s="21">
        <f t="shared" si="15"/>
      </c>
      <c r="G208" s="21">
        <f t="shared" si="12"/>
      </c>
      <c r="H208" s="21">
        <f>IF(AND(L208&gt;0,L208&lt;=STATS!$B$18),1,"")</f>
      </c>
      <c r="I208" s="57">
        <v>207</v>
      </c>
      <c r="P208" s="25"/>
      <c r="Q208" s="25"/>
      <c r="R208" s="60"/>
    </row>
    <row r="209" spans="2:18" ht="12.75">
      <c r="B209" s="21">
        <f t="shared" si="13"/>
        <v>0</v>
      </c>
      <c r="C209" s="21">
        <f>IF(COUNT(P209:EB209)&gt;0,COUNT(P209:EB209),"")</f>
      </c>
      <c r="D209" s="21">
        <f>IF(COUNT(R209:EB209)&gt;0,COUNT(R209:EB209),"")</f>
      </c>
      <c r="E209" s="21">
        <f t="shared" si="14"/>
      </c>
      <c r="F209" s="21">
        <f t="shared" si="15"/>
      </c>
      <c r="G209" s="21">
        <f t="shared" si="12"/>
      </c>
      <c r="H209" s="21">
        <f>IF(AND(L209&gt;0,L209&lt;=STATS!$B$18),1,"")</f>
      </c>
      <c r="I209" s="57">
        <v>208</v>
      </c>
      <c r="P209" s="25"/>
      <c r="Q209" s="25"/>
      <c r="R209" s="60"/>
    </row>
    <row r="210" spans="2:18" ht="12.75">
      <c r="B210" s="21">
        <f t="shared" si="13"/>
        <v>0</v>
      </c>
      <c r="C210" s="21">
        <f>IF(COUNT(P210:EB210)&gt;0,COUNT(P210:EB210),"")</f>
      </c>
      <c r="D210" s="21">
        <f>IF(COUNT(R210:EB210)&gt;0,COUNT(R210:EB210),"")</f>
      </c>
      <c r="E210" s="21">
        <f t="shared" si="14"/>
      </c>
      <c r="F210" s="21">
        <f t="shared" si="15"/>
      </c>
      <c r="G210" s="21">
        <f t="shared" si="12"/>
      </c>
      <c r="H210" s="21">
        <f>IF(AND(L210&gt;0,L210&lt;=STATS!$B$18),1,"")</f>
      </c>
      <c r="I210" s="57">
        <v>209</v>
      </c>
      <c r="P210" s="25"/>
      <c r="Q210" s="25"/>
      <c r="R210" s="60"/>
    </row>
    <row r="211" spans="2:18" ht="12.75">
      <c r="B211" s="21">
        <f t="shared" si="13"/>
        <v>0</v>
      </c>
      <c r="C211" s="21">
        <f>IF(COUNT(P211:EB211)&gt;0,COUNT(P211:EB211),"")</f>
      </c>
      <c r="D211" s="21">
        <f>IF(COUNT(R211:EB211)&gt;0,COUNT(R211:EB211),"")</f>
      </c>
      <c r="E211" s="21">
        <f t="shared" si="14"/>
      </c>
      <c r="F211" s="21">
        <f t="shared" si="15"/>
      </c>
      <c r="G211" s="21">
        <f t="shared" si="12"/>
      </c>
      <c r="H211" s="21">
        <f>IF(AND(L211&gt;0,L211&lt;=STATS!$B$18),1,"")</f>
      </c>
      <c r="I211" s="57">
        <v>210</v>
      </c>
      <c r="P211" s="25"/>
      <c r="Q211" s="25"/>
      <c r="R211" s="60"/>
    </row>
    <row r="212" spans="2:18" ht="12.75">
      <c r="B212" s="21">
        <f t="shared" si="13"/>
        <v>0</v>
      </c>
      <c r="C212" s="21">
        <f>IF(COUNT(P212:EB212)&gt;0,COUNT(P212:EB212),"")</f>
      </c>
      <c r="D212" s="21">
        <f>IF(COUNT(R212:EB212)&gt;0,COUNT(R212:EB212),"")</f>
      </c>
      <c r="E212" s="21">
        <f t="shared" si="14"/>
      </c>
      <c r="F212" s="21">
        <f t="shared" si="15"/>
      </c>
      <c r="G212" s="21">
        <f t="shared" si="12"/>
      </c>
      <c r="H212" s="21">
        <f>IF(AND(L212&gt;0,L212&lt;=STATS!$B$18),1,"")</f>
      </c>
      <c r="I212" s="57">
        <v>211</v>
      </c>
      <c r="P212" s="25"/>
      <c r="Q212" s="25"/>
      <c r="R212" s="60"/>
    </row>
    <row r="213" spans="2:18" ht="12.75">
      <c r="B213" s="21">
        <f t="shared" si="13"/>
        <v>0</v>
      </c>
      <c r="C213" s="21">
        <f>IF(COUNT(P213:EB213)&gt;0,COUNT(P213:EB213),"")</f>
      </c>
      <c r="D213" s="21">
        <f>IF(COUNT(R213:EB213)&gt;0,COUNT(R213:EB213),"")</f>
      </c>
      <c r="E213" s="21">
        <f t="shared" si="14"/>
      </c>
      <c r="F213" s="21">
        <f t="shared" si="15"/>
      </c>
      <c r="G213" s="21">
        <f t="shared" si="12"/>
      </c>
      <c r="H213" s="21">
        <f>IF(AND(L213&gt;0,L213&lt;=STATS!$B$18),1,"")</f>
      </c>
      <c r="I213" s="57">
        <v>212</v>
      </c>
      <c r="P213" s="25"/>
      <c r="Q213" s="25"/>
      <c r="R213" s="60"/>
    </row>
    <row r="214" spans="2:18" ht="12.75">
      <c r="B214" s="21">
        <f t="shared" si="13"/>
        <v>0</v>
      </c>
      <c r="C214" s="21">
        <f>IF(COUNT(P214:EB214)&gt;0,COUNT(P214:EB214),"")</f>
      </c>
      <c r="D214" s="21">
        <f>IF(COUNT(R214:EB214)&gt;0,COUNT(R214:EB214),"")</f>
      </c>
      <c r="E214" s="21">
        <f t="shared" si="14"/>
      </c>
      <c r="F214" s="21">
        <f t="shared" si="15"/>
      </c>
      <c r="G214" s="21">
        <f t="shared" si="12"/>
      </c>
      <c r="H214" s="21">
        <f>IF(AND(L214&gt;0,L214&lt;=STATS!$B$18),1,"")</f>
      </c>
      <c r="I214" s="57">
        <v>213</v>
      </c>
      <c r="P214" s="25"/>
      <c r="Q214" s="25"/>
      <c r="R214" s="60"/>
    </row>
    <row r="215" spans="2:18" ht="12.75">
      <c r="B215" s="21">
        <f t="shared" si="13"/>
        <v>0</v>
      </c>
      <c r="C215" s="21">
        <f>IF(COUNT(P215:EB215)&gt;0,COUNT(P215:EB215),"")</f>
      </c>
      <c r="D215" s="21">
        <f>IF(COUNT(R215:EB215)&gt;0,COUNT(R215:EB215),"")</f>
      </c>
      <c r="E215" s="21">
        <f t="shared" si="14"/>
      </c>
      <c r="F215" s="21">
        <f t="shared" si="15"/>
      </c>
      <c r="G215" s="21">
        <f t="shared" si="12"/>
      </c>
      <c r="H215" s="21">
        <f>IF(AND(L215&gt;0,L215&lt;=STATS!$B$18),1,"")</f>
      </c>
      <c r="I215" s="57">
        <v>214</v>
      </c>
      <c r="P215" s="25"/>
      <c r="Q215" s="25"/>
      <c r="R215" s="60"/>
    </row>
    <row r="216" spans="2:18" ht="12.75">
      <c r="B216" s="21">
        <f t="shared" si="13"/>
        <v>0</v>
      </c>
      <c r="C216" s="21">
        <f>IF(COUNT(P216:EB216)&gt;0,COUNT(P216:EB216),"")</f>
      </c>
      <c r="D216" s="21">
        <f>IF(COUNT(R216:EB216)&gt;0,COUNT(R216:EB216),"")</f>
      </c>
      <c r="E216" s="21">
        <f t="shared" si="14"/>
      </c>
      <c r="F216" s="21">
        <f t="shared" si="15"/>
      </c>
      <c r="G216" s="21">
        <f t="shared" si="12"/>
      </c>
      <c r="H216" s="21">
        <f>IF(AND(L216&gt;0,L216&lt;=STATS!$B$18),1,"")</f>
      </c>
      <c r="I216" s="57">
        <v>215</v>
      </c>
      <c r="P216" s="25"/>
      <c r="Q216" s="25"/>
      <c r="R216" s="60"/>
    </row>
    <row r="217" spans="2:18" ht="12.75">
      <c r="B217" s="21">
        <f t="shared" si="13"/>
        <v>0</v>
      </c>
      <c r="C217" s="21">
        <f>IF(COUNT(P217:EB217)&gt;0,COUNT(P217:EB217),"")</f>
      </c>
      <c r="D217" s="21">
        <f>IF(COUNT(R217:EB217)&gt;0,COUNT(R217:EB217),"")</f>
      </c>
      <c r="E217" s="21">
        <f t="shared" si="14"/>
      </c>
      <c r="F217" s="21">
        <f t="shared" si="15"/>
      </c>
      <c r="G217" s="21">
        <f t="shared" si="12"/>
      </c>
      <c r="H217" s="21">
        <f>IF(AND(L217&gt;0,L217&lt;=STATS!$B$18),1,"")</f>
      </c>
      <c r="I217" s="57">
        <v>216</v>
      </c>
      <c r="P217" s="25"/>
      <c r="Q217" s="25"/>
      <c r="R217" s="60"/>
    </row>
    <row r="218" spans="2:18" ht="12.75">
      <c r="B218" s="21">
        <f t="shared" si="13"/>
        <v>0</v>
      </c>
      <c r="C218" s="21">
        <f>IF(COUNT(P218:EB218)&gt;0,COUNT(P218:EB218),"")</f>
      </c>
      <c r="D218" s="21">
        <f>IF(COUNT(R218:EB218)&gt;0,COUNT(R218:EB218),"")</f>
      </c>
      <c r="E218" s="21">
        <f t="shared" si="14"/>
      </c>
      <c r="F218" s="21">
        <f t="shared" si="15"/>
      </c>
      <c r="G218" s="21">
        <f aca="true" t="shared" si="16" ref="G218:G281">IF($B218&gt;=1,$L218,"")</f>
      </c>
      <c r="H218" s="21">
        <f>IF(AND(L218&gt;0,L218&lt;=STATS!$B$18),1,"")</f>
      </c>
      <c r="I218" s="57">
        <v>217</v>
      </c>
      <c r="P218" s="25"/>
      <c r="Q218" s="25"/>
      <c r="R218" s="60"/>
    </row>
    <row r="219" spans="2:18" ht="12.75">
      <c r="B219" s="21">
        <f t="shared" si="13"/>
        <v>0</v>
      </c>
      <c r="C219" s="21">
        <f>IF(COUNT(P219:EB219)&gt;0,COUNT(P219:EB219),"")</f>
      </c>
      <c r="D219" s="21">
        <f>IF(COUNT(R219:EB219)&gt;0,COUNT(R219:EB219),"")</f>
      </c>
      <c r="E219" s="21">
        <f t="shared" si="14"/>
      </c>
      <c r="F219" s="21">
        <f t="shared" si="15"/>
      </c>
      <c r="G219" s="21">
        <f t="shared" si="16"/>
      </c>
      <c r="H219" s="21">
        <f>IF(AND(L219&gt;0,L219&lt;=STATS!$B$18),1,"")</f>
      </c>
      <c r="I219" s="57">
        <v>218</v>
      </c>
      <c r="P219" s="25"/>
      <c r="Q219" s="25"/>
      <c r="R219" s="60"/>
    </row>
    <row r="220" spans="2:18" ht="12.75">
      <c r="B220" s="21">
        <f t="shared" si="13"/>
        <v>0</v>
      </c>
      <c r="C220" s="21">
        <f>IF(COUNT(P220:EB220)&gt;0,COUNT(P220:EB220),"")</f>
      </c>
      <c r="D220" s="21">
        <f>IF(COUNT(R220:EB220)&gt;0,COUNT(R220:EB220),"")</f>
      </c>
      <c r="E220" s="21">
        <f t="shared" si="14"/>
      </c>
      <c r="F220" s="21">
        <f t="shared" si="15"/>
      </c>
      <c r="G220" s="21">
        <f t="shared" si="16"/>
      </c>
      <c r="H220" s="21">
        <f>IF(AND(L220&gt;0,L220&lt;=STATS!$B$18),1,"")</f>
      </c>
      <c r="I220" s="57">
        <v>219</v>
      </c>
      <c r="P220" s="25"/>
      <c r="Q220" s="25"/>
      <c r="R220" s="60"/>
    </row>
    <row r="221" spans="2:18" ht="12.75">
      <c r="B221" s="21">
        <f t="shared" si="13"/>
        <v>0</v>
      </c>
      <c r="C221" s="21">
        <f>IF(COUNT(P221:EB221)&gt;0,COUNT(P221:EB221),"")</f>
      </c>
      <c r="D221" s="21">
        <f>IF(COUNT(R221:EB221)&gt;0,COUNT(R221:EB221),"")</f>
      </c>
      <c r="E221" s="21">
        <f t="shared" si="14"/>
      </c>
      <c r="F221" s="21">
        <f t="shared" si="15"/>
      </c>
      <c r="G221" s="21">
        <f t="shared" si="16"/>
      </c>
      <c r="H221" s="21">
        <f>IF(AND(L221&gt;0,L221&lt;=STATS!$B$18),1,"")</f>
      </c>
      <c r="I221" s="57">
        <v>220</v>
      </c>
      <c r="P221" s="25"/>
      <c r="Q221" s="25"/>
      <c r="R221" s="60"/>
    </row>
    <row r="222" spans="2:18" ht="12.75">
      <c r="B222" s="21">
        <f t="shared" si="13"/>
        <v>0</v>
      </c>
      <c r="C222" s="21">
        <f>IF(COUNT(P222:EB222)&gt;0,COUNT(P222:EB222),"")</f>
      </c>
      <c r="D222" s="21">
        <f>IF(COUNT(R222:EB222)&gt;0,COUNT(R222:EB222),"")</f>
      </c>
      <c r="E222" s="21">
        <f t="shared" si="14"/>
      </c>
      <c r="F222" s="21">
        <f t="shared" si="15"/>
      </c>
      <c r="G222" s="21">
        <f t="shared" si="16"/>
      </c>
      <c r="H222" s="21">
        <f>IF(AND(L222&gt;0,L222&lt;=STATS!$B$18),1,"")</f>
      </c>
      <c r="I222" s="57">
        <v>221</v>
      </c>
      <c r="P222" s="25"/>
      <c r="Q222" s="25"/>
      <c r="R222" s="60"/>
    </row>
    <row r="223" spans="2:18" ht="12.75">
      <c r="B223" s="21">
        <f t="shared" si="13"/>
        <v>0</v>
      </c>
      <c r="C223" s="21">
        <f>IF(COUNT(P223:EB223)&gt;0,COUNT(P223:EB223),"")</f>
      </c>
      <c r="D223" s="21">
        <f>IF(COUNT(R223:EB223)&gt;0,COUNT(R223:EB223),"")</f>
      </c>
      <c r="E223" s="21">
        <f t="shared" si="14"/>
      </c>
      <c r="F223" s="21">
        <f t="shared" si="15"/>
      </c>
      <c r="G223" s="21">
        <f t="shared" si="16"/>
      </c>
      <c r="H223" s="21">
        <f>IF(AND(L223&gt;0,L223&lt;=STATS!$B$18),1,"")</f>
      </c>
      <c r="I223" s="57">
        <v>222</v>
      </c>
      <c r="P223" s="25"/>
      <c r="Q223" s="25"/>
      <c r="R223" s="60"/>
    </row>
    <row r="224" spans="2:18" ht="12.75">
      <c r="B224" s="21">
        <f t="shared" si="13"/>
        <v>0</v>
      </c>
      <c r="C224" s="21">
        <f>IF(COUNT(P224:EB224)&gt;0,COUNT(P224:EB224),"")</f>
      </c>
      <c r="D224" s="21">
        <f>IF(COUNT(R224:EB224)&gt;0,COUNT(R224:EB224),"")</f>
      </c>
      <c r="E224" s="21">
        <f t="shared" si="14"/>
      </c>
      <c r="F224" s="21">
        <f t="shared" si="15"/>
      </c>
      <c r="G224" s="21">
        <f t="shared" si="16"/>
      </c>
      <c r="H224" s="21">
        <f>IF(AND(L224&gt;0,L224&lt;=STATS!$B$18),1,"")</f>
      </c>
      <c r="I224" s="57">
        <v>223</v>
      </c>
      <c r="P224" s="25"/>
      <c r="Q224" s="25"/>
      <c r="R224" s="60"/>
    </row>
    <row r="225" spans="2:18" ht="12.75">
      <c r="B225" s="21">
        <f t="shared" si="13"/>
        <v>0</v>
      </c>
      <c r="C225" s="21">
        <f>IF(COUNT(P225:EB225)&gt;0,COUNT(P225:EB225),"")</f>
      </c>
      <c r="D225" s="21">
        <f>IF(COUNT(R225:EB225)&gt;0,COUNT(R225:EB225),"")</f>
      </c>
      <c r="E225" s="21">
        <f t="shared" si="14"/>
      </c>
      <c r="F225" s="21">
        <f t="shared" si="15"/>
      </c>
      <c r="G225" s="21">
        <f t="shared" si="16"/>
      </c>
      <c r="H225" s="21">
        <f>IF(AND(L225&gt;0,L225&lt;=STATS!$B$18),1,"")</f>
      </c>
      <c r="I225" s="57">
        <v>224</v>
      </c>
      <c r="P225" s="25"/>
      <c r="Q225" s="25"/>
      <c r="R225" s="60"/>
    </row>
    <row r="226" spans="2:18" ht="12.75">
      <c r="B226" s="21">
        <f t="shared" si="13"/>
        <v>0</v>
      </c>
      <c r="C226" s="21">
        <f>IF(COUNT(P226:EB226)&gt;0,COUNT(P226:EB226),"")</f>
      </c>
      <c r="D226" s="21">
        <f>IF(COUNT(R226:EB226)&gt;0,COUNT(R226:EB226),"")</f>
      </c>
      <c r="E226" s="21">
        <f t="shared" si="14"/>
      </c>
      <c r="F226" s="21">
        <f t="shared" si="15"/>
      </c>
      <c r="G226" s="21">
        <f t="shared" si="16"/>
      </c>
      <c r="H226" s="21">
        <f>IF(AND(L226&gt;0,L226&lt;=STATS!$B$18),1,"")</f>
      </c>
      <c r="I226" s="57">
        <v>225</v>
      </c>
      <c r="P226" s="25"/>
      <c r="Q226" s="25"/>
      <c r="R226" s="60"/>
    </row>
    <row r="227" spans="2:18" ht="12.75">
      <c r="B227" s="21">
        <f t="shared" si="13"/>
        <v>0</v>
      </c>
      <c r="C227" s="21">
        <f>IF(COUNT(P227:EB227)&gt;0,COUNT(P227:EB227),"")</f>
      </c>
      <c r="D227" s="21">
        <f>IF(COUNT(R227:EB227)&gt;0,COUNT(R227:EB227),"")</f>
      </c>
      <c r="E227" s="21">
        <f t="shared" si="14"/>
      </c>
      <c r="F227" s="21">
        <f t="shared" si="15"/>
      </c>
      <c r="G227" s="21">
        <f t="shared" si="16"/>
      </c>
      <c r="H227" s="21">
        <f>IF(AND(L227&gt;0,L227&lt;=STATS!$B$18),1,"")</f>
      </c>
      <c r="I227" s="57">
        <v>226</v>
      </c>
      <c r="P227" s="25"/>
      <c r="Q227" s="25"/>
      <c r="R227" s="60"/>
    </row>
    <row r="228" spans="2:18" ht="12.75">
      <c r="B228" s="21">
        <f t="shared" si="13"/>
        <v>0</v>
      </c>
      <c r="C228" s="21">
        <f>IF(COUNT(P228:EB228)&gt;0,COUNT(P228:EB228),"")</f>
      </c>
      <c r="D228" s="21">
        <f>IF(COUNT(R228:EB228)&gt;0,COUNT(R228:EB228),"")</f>
      </c>
      <c r="E228" s="21">
        <f t="shared" si="14"/>
      </c>
      <c r="F228" s="21">
        <f t="shared" si="15"/>
      </c>
      <c r="G228" s="21">
        <f t="shared" si="16"/>
      </c>
      <c r="H228" s="21">
        <f>IF(AND(L228&gt;0,L228&lt;=STATS!$B$18),1,"")</f>
      </c>
      <c r="I228" s="57">
        <v>227</v>
      </c>
      <c r="P228" s="25"/>
      <c r="Q228" s="25"/>
      <c r="R228" s="60"/>
    </row>
    <row r="229" spans="2:18" ht="12.75">
      <c r="B229" s="21">
        <f t="shared" si="13"/>
        <v>0</v>
      </c>
      <c r="C229" s="21">
        <f>IF(COUNT(P229:EB229)&gt;0,COUNT(P229:EB229),"")</f>
      </c>
      <c r="D229" s="21">
        <f>IF(COUNT(R229:EB229)&gt;0,COUNT(R229:EB229),"")</f>
      </c>
      <c r="E229" s="21">
        <f t="shared" si="14"/>
      </c>
      <c r="F229" s="21">
        <f t="shared" si="15"/>
      </c>
      <c r="G229" s="21">
        <f t="shared" si="16"/>
      </c>
      <c r="H229" s="21">
        <f>IF(AND(L229&gt;0,L229&lt;=STATS!$B$18),1,"")</f>
      </c>
      <c r="I229" s="57">
        <v>228</v>
      </c>
      <c r="P229" s="25"/>
      <c r="Q229" s="25"/>
      <c r="R229" s="60"/>
    </row>
    <row r="230" spans="2:18" ht="12.75">
      <c r="B230" s="21">
        <f t="shared" si="13"/>
        <v>0</v>
      </c>
      <c r="C230" s="21">
        <f>IF(COUNT(P230:EB230)&gt;0,COUNT(P230:EB230),"")</f>
      </c>
      <c r="D230" s="21">
        <f>IF(COUNT(R230:EB230)&gt;0,COUNT(R230:EB230),"")</f>
      </c>
      <c r="E230" s="21">
        <f t="shared" si="14"/>
      </c>
      <c r="F230" s="21">
        <f t="shared" si="15"/>
      </c>
      <c r="G230" s="21">
        <f t="shared" si="16"/>
      </c>
      <c r="H230" s="21">
        <f>IF(AND(L230&gt;0,L230&lt;=STATS!$B$18),1,"")</f>
      </c>
      <c r="I230" s="57">
        <v>229</v>
      </c>
      <c r="P230" s="25"/>
      <c r="Q230" s="25"/>
      <c r="R230" s="60"/>
    </row>
    <row r="231" spans="2:18" ht="12.75">
      <c r="B231" s="21">
        <f t="shared" si="13"/>
        <v>0</v>
      </c>
      <c r="C231" s="21">
        <f>IF(COUNT(P231:EB231)&gt;0,COUNT(P231:EB231),"")</f>
      </c>
      <c r="D231" s="21">
        <f>IF(COUNT(R231:EB231)&gt;0,COUNT(R231:EB231),"")</f>
      </c>
      <c r="E231" s="21">
        <f t="shared" si="14"/>
      </c>
      <c r="F231" s="21">
        <f t="shared" si="15"/>
      </c>
      <c r="G231" s="21">
        <f t="shared" si="16"/>
      </c>
      <c r="H231" s="21">
        <f>IF(AND(L231&gt;0,L231&lt;=STATS!$B$18),1,"")</f>
      </c>
      <c r="I231" s="57">
        <v>230</v>
      </c>
      <c r="P231" s="25"/>
      <c r="Q231" s="25"/>
      <c r="R231" s="60"/>
    </row>
    <row r="232" spans="2:18" ht="12.75">
      <c r="B232" s="21">
        <f t="shared" si="13"/>
        <v>0</v>
      </c>
      <c r="C232" s="21">
        <f>IF(COUNT(P232:EB232)&gt;0,COUNT(P232:EB232),"")</f>
      </c>
      <c r="D232" s="21">
        <f>IF(COUNT(R232:EB232)&gt;0,COUNT(R232:EB232),"")</f>
      </c>
      <c r="E232" s="21">
        <f t="shared" si="14"/>
      </c>
      <c r="F232" s="21">
        <f t="shared" si="15"/>
      </c>
      <c r="G232" s="21">
        <f t="shared" si="16"/>
      </c>
      <c r="H232" s="21">
        <f>IF(AND(L232&gt;0,L232&lt;=STATS!$B$18),1,"")</f>
      </c>
      <c r="I232" s="57">
        <v>231</v>
      </c>
      <c r="P232" s="25"/>
      <c r="Q232" s="25"/>
      <c r="R232" s="60"/>
    </row>
    <row r="233" spans="2:18" ht="12.75">
      <c r="B233" s="21">
        <f t="shared" si="13"/>
        <v>0</v>
      </c>
      <c r="C233" s="21">
        <f>IF(COUNT(P233:EB233)&gt;0,COUNT(P233:EB233),"")</f>
      </c>
      <c r="D233" s="21">
        <f>IF(COUNT(R233:EB233)&gt;0,COUNT(R233:EB233),"")</f>
      </c>
      <c r="E233" s="21">
        <f t="shared" si="14"/>
      </c>
      <c r="F233" s="21">
        <f t="shared" si="15"/>
      </c>
      <c r="G233" s="21">
        <f t="shared" si="16"/>
      </c>
      <c r="H233" s="21">
        <f>IF(AND(L233&gt;0,L233&lt;=STATS!$B$18),1,"")</f>
      </c>
      <c r="I233" s="57">
        <v>232</v>
      </c>
      <c r="P233" s="25"/>
      <c r="Q233" s="25"/>
      <c r="R233" s="60"/>
    </row>
    <row r="234" spans="2:18" ht="12.75">
      <c r="B234" s="21">
        <f t="shared" si="13"/>
        <v>0</v>
      </c>
      <c r="C234" s="21">
        <f>IF(COUNT(P234:EB234)&gt;0,COUNT(P234:EB234),"")</f>
      </c>
      <c r="D234" s="21">
        <f>IF(COUNT(R234:EB234)&gt;0,COUNT(R234:EB234),"")</f>
      </c>
      <c r="E234" s="21">
        <f t="shared" si="14"/>
      </c>
      <c r="F234" s="21">
        <f t="shared" si="15"/>
      </c>
      <c r="G234" s="21">
        <f t="shared" si="16"/>
      </c>
      <c r="H234" s="21">
        <f>IF(AND(L234&gt;0,L234&lt;=STATS!$B$18),1,"")</f>
      </c>
      <c r="I234" s="57">
        <v>233</v>
      </c>
      <c r="P234" s="25"/>
      <c r="Q234" s="25"/>
      <c r="R234" s="60"/>
    </row>
    <row r="235" spans="2:18" ht="12.75">
      <c r="B235" s="21">
        <f t="shared" si="13"/>
        <v>0</v>
      </c>
      <c r="C235" s="21">
        <f>IF(COUNT(P235:EB235)&gt;0,COUNT(P235:EB235),"")</f>
      </c>
      <c r="D235" s="21">
        <f>IF(COUNT(R235:EB235)&gt;0,COUNT(R235:EB235),"")</f>
      </c>
      <c r="E235" s="21">
        <f t="shared" si="14"/>
      </c>
      <c r="F235" s="21">
        <f t="shared" si="15"/>
      </c>
      <c r="G235" s="21">
        <f t="shared" si="16"/>
      </c>
      <c r="H235" s="21">
        <f>IF(AND(L235&gt;0,L235&lt;=STATS!$B$18),1,"")</f>
      </c>
      <c r="I235" s="57">
        <v>234</v>
      </c>
      <c r="P235" s="25"/>
      <c r="Q235" s="25"/>
      <c r="R235" s="60"/>
    </row>
    <row r="236" spans="2:18" ht="12.75">
      <c r="B236" s="21">
        <f t="shared" si="13"/>
        <v>0</v>
      </c>
      <c r="C236" s="21">
        <f>IF(COUNT(P236:EB236)&gt;0,COUNT(P236:EB236),"")</f>
      </c>
      <c r="D236" s="21">
        <f>IF(COUNT(R236:EB236)&gt;0,COUNT(R236:EB236),"")</f>
      </c>
      <c r="E236" s="21">
        <f t="shared" si="14"/>
      </c>
      <c r="F236" s="21">
        <f t="shared" si="15"/>
      </c>
      <c r="G236" s="21">
        <f t="shared" si="16"/>
      </c>
      <c r="H236" s="21">
        <f>IF(AND(L236&gt;0,L236&lt;=STATS!$B$18),1,"")</f>
      </c>
      <c r="I236" s="57">
        <v>235</v>
      </c>
      <c r="P236" s="25"/>
      <c r="Q236" s="25"/>
      <c r="R236" s="60"/>
    </row>
    <row r="237" spans="2:18" ht="12.75">
      <c r="B237" s="21">
        <f t="shared" si="13"/>
        <v>0</v>
      </c>
      <c r="C237" s="21">
        <f>IF(COUNT(P237:EB237)&gt;0,COUNT(P237:EB237),"")</f>
      </c>
      <c r="D237" s="21">
        <f>IF(COUNT(R237:EB237)&gt;0,COUNT(R237:EB237),"")</f>
      </c>
      <c r="E237" s="21">
        <f t="shared" si="14"/>
      </c>
      <c r="F237" s="21">
        <f t="shared" si="15"/>
      </c>
      <c r="G237" s="21">
        <f t="shared" si="16"/>
      </c>
      <c r="H237" s="21">
        <f>IF(AND(L237&gt;0,L237&lt;=STATS!$B$18),1,"")</f>
      </c>
      <c r="I237" s="57">
        <v>236</v>
      </c>
      <c r="P237" s="25"/>
      <c r="Q237" s="25"/>
      <c r="R237" s="60"/>
    </row>
    <row r="238" spans="2:18" ht="12.75">
      <c r="B238" s="21">
        <f t="shared" si="13"/>
        <v>0</v>
      </c>
      <c r="C238" s="21">
        <f>IF(COUNT(P238:EB238)&gt;0,COUNT(P238:EB238),"")</f>
      </c>
      <c r="D238" s="21">
        <f>IF(COUNT(R238:EB238)&gt;0,COUNT(R238:EB238),"")</f>
      </c>
      <c r="E238" s="21">
        <f t="shared" si="14"/>
      </c>
      <c r="F238" s="21">
        <f t="shared" si="15"/>
      </c>
      <c r="G238" s="21">
        <f t="shared" si="16"/>
      </c>
      <c r="H238" s="21">
        <f>IF(AND(L238&gt;0,L238&lt;=STATS!$B$18),1,"")</f>
      </c>
      <c r="I238" s="57">
        <v>237</v>
      </c>
      <c r="P238" s="25"/>
      <c r="Q238" s="25"/>
      <c r="R238" s="60"/>
    </row>
    <row r="239" spans="2:18" ht="12.75">
      <c r="B239" s="21">
        <f t="shared" si="13"/>
        <v>0</v>
      </c>
      <c r="C239" s="21">
        <f>IF(COUNT(P239:EB239)&gt;0,COUNT(P239:EB239),"")</f>
      </c>
      <c r="D239" s="21">
        <f>IF(COUNT(R239:EB239)&gt;0,COUNT(R239:EB239),"")</f>
      </c>
      <c r="E239" s="21">
        <f t="shared" si="14"/>
      </c>
      <c r="F239" s="21">
        <f t="shared" si="15"/>
      </c>
      <c r="G239" s="21">
        <f t="shared" si="16"/>
      </c>
      <c r="H239" s="21">
        <f>IF(AND(L239&gt;0,L239&lt;=STATS!$B$18),1,"")</f>
      </c>
      <c r="I239" s="57">
        <v>238</v>
      </c>
      <c r="P239" s="25"/>
      <c r="Q239" s="25"/>
      <c r="R239" s="60"/>
    </row>
    <row r="240" spans="2:18" ht="12.75">
      <c r="B240" s="21">
        <f t="shared" si="13"/>
        <v>0</v>
      </c>
      <c r="C240" s="21">
        <f>IF(COUNT(P240:EB240)&gt;0,COUNT(P240:EB240),"")</f>
      </c>
      <c r="D240" s="21">
        <f>IF(COUNT(R240:EB240)&gt;0,COUNT(R240:EB240),"")</f>
      </c>
      <c r="E240" s="21">
        <f t="shared" si="14"/>
      </c>
      <c r="F240" s="21">
        <f t="shared" si="15"/>
      </c>
      <c r="G240" s="21">
        <f t="shared" si="16"/>
      </c>
      <c r="H240" s="21">
        <f>IF(AND(L240&gt;0,L240&lt;=STATS!$B$18),1,"")</f>
      </c>
      <c r="I240" s="57">
        <v>239</v>
      </c>
      <c r="P240" s="25"/>
      <c r="Q240" s="25"/>
      <c r="R240" s="60"/>
    </row>
    <row r="241" spans="2:18" ht="12.75">
      <c r="B241" s="21">
        <f t="shared" si="13"/>
        <v>0</v>
      </c>
      <c r="C241" s="21">
        <f>IF(COUNT(P241:EB241)&gt;0,COUNT(P241:EB241),"")</f>
      </c>
      <c r="D241" s="21">
        <f>IF(COUNT(R241:EB241)&gt;0,COUNT(R241:EB241),"")</f>
      </c>
      <c r="E241" s="21">
        <f t="shared" si="14"/>
      </c>
      <c r="F241" s="21">
        <f t="shared" si="15"/>
      </c>
      <c r="G241" s="21">
        <f t="shared" si="16"/>
      </c>
      <c r="H241" s="21">
        <f>IF(AND(L241&gt;0,L241&lt;=STATS!$B$18),1,"")</f>
      </c>
      <c r="I241" s="57">
        <v>240</v>
      </c>
      <c r="P241" s="25"/>
      <c r="Q241" s="25"/>
      <c r="R241" s="60"/>
    </row>
    <row r="242" spans="2:18" ht="12.75">
      <c r="B242" s="21">
        <f t="shared" si="13"/>
        <v>0</v>
      </c>
      <c r="C242" s="21">
        <f>IF(COUNT(P242:EB242)&gt;0,COUNT(P242:EB242),"")</f>
      </c>
      <c r="D242" s="21">
        <f>IF(COUNT(R242:EB242)&gt;0,COUNT(R242:EB242),"")</f>
      </c>
      <c r="E242" s="21">
        <f t="shared" si="14"/>
      </c>
      <c r="F242" s="21">
        <f t="shared" si="15"/>
      </c>
      <c r="G242" s="21">
        <f t="shared" si="16"/>
      </c>
      <c r="H242" s="21">
        <f>IF(AND(L242&gt;0,L242&lt;=STATS!$B$18),1,"")</f>
      </c>
      <c r="I242" s="57">
        <v>241</v>
      </c>
      <c r="P242" s="25"/>
      <c r="Q242" s="25"/>
      <c r="R242" s="60"/>
    </row>
    <row r="243" spans="2:18" ht="12.75">
      <c r="B243" s="21">
        <f t="shared" si="13"/>
        <v>0</v>
      </c>
      <c r="C243" s="21">
        <f>IF(COUNT(P243:EB243)&gt;0,COUNT(P243:EB243),"")</f>
      </c>
      <c r="D243" s="21">
        <f>IF(COUNT(R243:EB243)&gt;0,COUNT(R243:EB243),"")</f>
      </c>
      <c r="E243" s="21">
        <f t="shared" si="14"/>
      </c>
      <c r="F243" s="21">
        <f t="shared" si="15"/>
      </c>
      <c r="G243" s="21">
        <f t="shared" si="16"/>
      </c>
      <c r="H243" s="21">
        <f>IF(AND(L243&gt;0,L243&lt;=STATS!$B$18),1,"")</f>
      </c>
      <c r="I243" s="57">
        <v>242</v>
      </c>
      <c r="P243" s="25"/>
      <c r="Q243" s="25"/>
      <c r="R243" s="60"/>
    </row>
    <row r="244" spans="2:18" ht="12.75">
      <c r="B244" s="21">
        <f t="shared" si="13"/>
        <v>0</v>
      </c>
      <c r="C244" s="21">
        <f>IF(COUNT(P244:EB244)&gt;0,COUNT(P244:EB244),"")</f>
      </c>
      <c r="D244" s="21">
        <f>IF(COUNT(R244:EB244)&gt;0,COUNT(R244:EB244),"")</f>
      </c>
      <c r="E244" s="21">
        <f t="shared" si="14"/>
      </c>
      <c r="F244" s="21">
        <f t="shared" si="15"/>
      </c>
      <c r="G244" s="21">
        <f t="shared" si="16"/>
      </c>
      <c r="H244" s="21">
        <f>IF(AND(L244&gt;0,L244&lt;=STATS!$B$18),1,"")</f>
      </c>
      <c r="I244" s="57">
        <v>243</v>
      </c>
      <c r="P244" s="25"/>
      <c r="Q244" s="25"/>
      <c r="R244" s="60"/>
    </row>
    <row r="245" spans="2:18" ht="12.75">
      <c r="B245" s="21">
        <f t="shared" si="13"/>
        <v>0</v>
      </c>
      <c r="C245" s="21">
        <f>IF(COUNT(P245:EB245)&gt;0,COUNT(P245:EB245),"")</f>
      </c>
      <c r="D245" s="21">
        <f>IF(COUNT(R245:EB245)&gt;0,COUNT(R245:EB245),"")</f>
      </c>
      <c r="E245" s="21">
        <f t="shared" si="14"/>
      </c>
      <c r="F245" s="21">
        <f t="shared" si="15"/>
      </c>
      <c r="G245" s="21">
        <f t="shared" si="16"/>
      </c>
      <c r="H245" s="21">
        <f>IF(AND(L245&gt;0,L245&lt;=STATS!$B$18),1,"")</f>
      </c>
      <c r="I245" s="57">
        <v>244</v>
      </c>
      <c r="P245" s="25"/>
      <c r="Q245" s="25"/>
      <c r="R245" s="60"/>
    </row>
    <row r="246" spans="2:18" ht="12.75">
      <c r="B246" s="21">
        <f t="shared" si="13"/>
        <v>0</v>
      </c>
      <c r="C246" s="21">
        <f>IF(COUNT(P246:EB246)&gt;0,COUNT(P246:EB246),"")</f>
      </c>
      <c r="D246" s="21">
        <f>IF(COUNT(R246:EB246)&gt;0,COUNT(R246:EB246),"")</f>
      </c>
      <c r="E246" s="21">
        <f t="shared" si="14"/>
      </c>
      <c r="F246" s="21">
        <f t="shared" si="15"/>
      </c>
      <c r="G246" s="21">
        <f t="shared" si="16"/>
      </c>
      <c r="H246" s="21">
        <f>IF(AND(L246&gt;0,L246&lt;=STATS!$B$18),1,"")</f>
      </c>
      <c r="I246" s="57">
        <v>245</v>
      </c>
      <c r="P246" s="25"/>
      <c r="Q246" s="25"/>
      <c r="R246" s="60"/>
    </row>
    <row r="247" spans="2:18" ht="12.75">
      <c r="B247" s="21">
        <f t="shared" si="13"/>
        <v>0</v>
      </c>
      <c r="C247" s="21">
        <f>IF(COUNT(P247:EB247)&gt;0,COUNT(P247:EB247),"")</f>
      </c>
      <c r="D247" s="21">
        <f>IF(COUNT(R247:EB247)&gt;0,COUNT(R247:EB247),"")</f>
      </c>
      <c r="E247" s="21">
        <f t="shared" si="14"/>
      </c>
      <c r="F247" s="21">
        <f t="shared" si="15"/>
      </c>
      <c r="G247" s="21">
        <f t="shared" si="16"/>
      </c>
      <c r="H247" s="21">
        <f>IF(AND(L247&gt;0,L247&lt;=STATS!$B$18),1,"")</f>
      </c>
      <c r="I247" s="57">
        <v>246</v>
      </c>
      <c r="P247" s="25"/>
      <c r="Q247" s="25"/>
      <c r="R247" s="60"/>
    </row>
    <row r="248" spans="2:18" ht="12.75">
      <c r="B248" s="21">
        <f t="shared" si="13"/>
        <v>0</v>
      </c>
      <c r="C248" s="21">
        <f>IF(COUNT(P248:EB248)&gt;0,COUNT(P248:EB248),"")</f>
      </c>
      <c r="D248" s="21">
        <f>IF(COUNT(R248:EB248)&gt;0,COUNT(R248:EB248),"")</f>
      </c>
      <c r="E248" s="21">
        <f t="shared" si="14"/>
      </c>
      <c r="F248" s="21">
        <f t="shared" si="15"/>
      </c>
      <c r="G248" s="21">
        <f t="shared" si="16"/>
      </c>
      <c r="H248" s="21">
        <f>IF(AND(L248&gt;0,L248&lt;=STATS!$B$18),1,"")</f>
      </c>
      <c r="I248" s="57">
        <v>247</v>
      </c>
      <c r="P248" s="25"/>
      <c r="Q248" s="25"/>
      <c r="R248" s="60"/>
    </row>
    <row r="249" spans="2:18" ht="12.75">
      <c r="B249" s="21">
        <f t="shared" si="13"/>
        <v>0</v>
      </c>
      <c r="C249" s="21">
        <f>IF(COUNT(P249:EB249)&gt;0,COUNT(P249:EB249),"")</f>
      </c>
      <c r="D249" s="21">
        <f>IF(COUNT(R249:EB249)&gt;0,COUNT(R249:EB249),"")</f>
      </c>
      <c r="E249" s="21">
        <f t="shared" si="14"/>
      </c>
      <c r="F249" s="21">
        <f t="shared" si="15"/>
      </c>
      <c r="G249" s="21">
        <f t="shared" si="16"/>
      </c>
      <c r="H249" s="21">
        <f>IF(AND(L249&gt;0,L249&lt;=STATS!$B$18),1,"")</f>
      </c>
      <c r="I249" s="57">
        <v>248</v>
      </c>
      <c r="P249" s="25"/>
      <c r="Q249" s="25"/>
      <c r="R249" s="60"/>
    </row>
    <row r="250" spans="2:18" ht="12.75">
      <c r="B250" s="21">
        <f t="shared" si="13"/>
        <v>0</v>
      </c>
      <c r="C250" s="21">
        <f>IF(COUNT(P250:EB250)&gt;0,COUNT(P250:EB250),"")</f>
      </c>
      <c r="D250" s="21">
        <f>IF(COUNT(R250:EB250)&gt;0,COUNT(R250:EB250),"")</f>
      </c>
      <c r="E250" s="21">
        <f t="shared" si="14"/>
      </c>
      <c r="F250" s="21">
        <f t="shared" si="15"/>
      </c>
      <c r="G250" s="21">
        <f t="shared" si="16"/>
      </c>
      <c r="H250" s="21">
        <f>IF(AND(L250&gt;0,L250&lt;=STATS!$B$18),1,"")</f>
      </c>
      <c r="I250" s="57">
        <v>249</v>
      </c>
      <c r="P250" s="25"/>
      <c r="Q250" s="25"/>
      <c r="R250" s="60"/>
    </row>
    <row r="251" spans="2:18" ht="12.75">
      <c r="B251" s="21">
        <f t="shared" si="13"/>
        <v>0</v>
      </c>
      <c r="C251" s="21">
        <f>IF(COUNT(P251:EB251)&gt;0,COUNT(P251:EB251),"")</f>
      </c>
      <c r="D251" s="21">
        <f>IF(COUNT(R251:EB251)&gt;0,COUNT(R251:EB251),"")</f>
      </c>
      <c r="E251" s="21">
        <f t="shared" si="14"/>
      </c>
      <c r="F251" s="21">
        <f t="shared" si="15"/>
      </c>
      <c r="G251" s="21">
        <f t="shared" si="16"/>
      </c>
      <c r="H251" s="21">
        <f>IF(AND(L251&gt;0,L251&lt;=STATS!$B$18),1,"")</f>
      </c>
      <c r="I251" s="57">
        <v>250</v>
      </c>
      <c r="P251" s="25"/>
      <c r="Q251" s="25"/>
      <c r="R251" s="60"/>
    </row>
    <row r="252" spans="2:18" ht="12.75">
      <c r="B252" s="21">
        <f t="shared" si="13"/>
        <v>0</v>
      </c>
      <c r="C252" s="21">
        <f>IF(COUNT(P252:EB252)&gt;0,COUNT(P252:EB252),"")</f>
      </c>
      <c r="D252" s="21">
        <f>IF(COUNT(R252:EB252)&gt;0,COUNT(R252:EB252),"")</f>
      </c>
      <c r="E252" s="21">
        <f t="shared" si="14"/>
      </c>
      <c r="F252" s="21">
        <f t="shared" si="15"/>
      </c>
      <c r="G252" s="21">
        <f t="shared" si="16"/>
      </c>
      <c r="H252" s="21">
        <f>IF(AND(L252&gt;0,L252&lt;=STATS!$B$18),1,"")</f>
      </c>
      <c r="I252" s="57">
        <v>251</v>
      </c>
      <c r="P252" s="25"/>
      <c r="Q252" s="25"/>
      <c r="R252" s="60"/>
    </row>
    <row r="253" spans="2:18" ht="12.75">
      <c r="B253" s="21">
        <f t="shared" si="13"/>
        <v>0</v>
      </c>
      <c r="C253" s="21">
        <f>IF(COUNT(P253:EB253)&gt;0,COUNT(P253:EB253),"")</f>
      </c>
      <c r="D253" s="21">
        <f>IF(COUNT(R253:EB253)&gt;0,COUNT(R253:EB253),"")</f>
      </c>
      <c r="E253" s="21">
        <f t="shared" si="14"/>
      </c>
      <c r="F253" s="21">
        <f t="shared" si="15"/>
      </c>
      <c r="G253" s="21">
        <f t="shared" si="16"/>
      </c>
      <c r="H253" s="21">
        <f>IF(AND(L253&gt;0,L253&lt;=STATS!$B$18),1,"")</f>
      </c>
      <c r="I253" s="57">
        <v>252</v>
      </c>
      <c r="P253" s="25"/>
      <c r="Q253" s="25"/>
      <c r="R253" s="60"/>
    </row>
    <row r="254" spans="2:18" ht="12.75">
      <c r="B254" s="21">
        <f t="shared" si="13"/>
        <v>0</v>
      </c>
      <c r="C254" s="21">
        <f>IF(COUNT(P254:EB254)&gt;0,COUNT(P254:EB254),"")</f>
      </c>
      <c r="D254" s="21">
        <f>IF(COUNT(R254:EB254)&gt;0,COUNT(R254:EB254),"")</f>
      </c>
      <c r="E254" s="21">
        <f t="shared" si="14"/>
      </c>
      <c r="F254" s="21">
        <f t="shared" si="15"/>
      </c>
      <c r="G254" s="21">
        <f t="shared" si="16"/>
      </c>
      <c r="H254" s="21">
        <f>IF(AND(L254&gt;0,L254&lt;=STATS!$B$18),1,"")</f>
      </c>
      <c r="I254" s="57">
        <v>253</v>
      </c>
      <c r="P254" s="25"/>
      <c r="Q254" s="25"/>
      <c r="R254" s="60"/>
    </row>
    <row r="255" spans="2:18" ht="12.75">
      <c r="B255" s="21">
        <f t="shared" si="13"/>
        <v>0</v>
      </c>
      <c r="C255" s="21">
        <f>IF(COUNT(P255:EB255)&gt;0,COUNT(P255:EB255),"")</f>
      </c>
      <c r="D255" s="21">
        <f>IF(COUNT(R255:EB255)&gt;0,COUNT(R255:EB255),"")</f>
      </c>
      <c r="E255" s="21">
        <f t="shared" si="14"/>
      </c>
      <c r="F255" s="21">
        <f t="shared" si="15"/>
      </c>
      <c r="G255" s="21">
        <f t="shared" si="16"/>
      </c>
      <c r="H255" s="21">
        <f>IF(AND(L255&gt;0,L255&lt;=STATS!$B$18),1,"")</f>
      </c>
      <c r="I255" s="57">
        <v>254</v>
      </c>
      <c r="P255" s="25"/>
      <c r="Q255" s="25"/>
      <c r="R255" s="60"/>
    </row>
    <row r="256" spans="2:18" ht="12.75">
      <c r="B256" s="21">
        <f t="shared" si="13"/>
        <v>0</v>
      </c>
      <c r="C256" s="21">
        <f>IF(COUNT(P256:EB256)&gt;0,COUNT(P256:EB256),"")</f>
      </c>
      <c r="D256" s="21">
        <f>IF(COUNT(R256:EB256)&gt;0,COUNT(R256:EB256),"")</f>
      </c>
      <c r="E256" s="21">
        <f t="shared" si="14"/>
      </c>
      <c r="F256" s="21">
        <f t="shared" si="15"/>
      </c>
      <c r="G256" s="21">
        <f t="shared" si="16"/>
      </c>
      <c r="H256" s="21">
        <f>IF(AND(L256&gt;0,L256&lt;=STATS!$B$18),1,"")</f>
      </c>
      <c r="I256" s="57">
        <v>255</v>
      </c>
      <c r="P256" s="25"/>
      <c r="Q256" s="25"/>
      <c r="R256" s="60"/>
    </row>
    <row r="257" spans="2:18" ht="12.75">
      <c r="B257" s="21">
        <f t="shared" si="13"/>
        <v>0</v>
      </c>
      <c r="C257" s="21">
        <f>IF(COUNT(P257:EB257)&gt;0,COUNT(P257:EB257),"")</f>
      </c>
      <c r="D257" s="21">
        <f>IF(COUNT(R257:EB257)&gt;0,COUNT(R257:EB257),"")</f>
      </c>
      <c r="E257" s="21">
        <f t="shared" si="14"/>
      </c>
      <c r="F257" s="21">
        <f t="shared" si="15"/>
      </c>
      <c r="G257" s="21">
        <f t="shared" si="16"/>
      </c>
      <c r="H257" s="21">
        <f>IF(AND(L257&gt;0,L257&lt;=STATS!$B$18),1,"")</f>
      </c>
      <c r="I257" s="57">
        <v>256</v>
      </c>
      <c r="P257" s="25"/>
      <c r="Q257" s="25"/>
      <c r="R257" s="60"/>
    </row>
    <row r="258" spans="2:18" ht="12.75">
      <c r="B258" s="21">
        <f aca="true" t="shared" si="17" ref="B258:B321">COUNT(P258:DZ258)</f>
        <v>0</v>
      </c>
      <c r="C258" s="21">
        <f>IF(COUNT(P258:EB258)&gt;0,COUNT(P258:EB258),"")</f>
      </c>
      <c r="D258" s="21">
        <f>IF(COUNT(R258:EB258)&gt;0,COUNT(R258:EB258),"")</f>
      </c>
      <c r="E258" s="21">
        <f aca="true" t="shared" si="18" ref="E258:E321">IF(H258=1,COUNT(P258:DZ258),"")</f>
      </c>
      <c r="F258" s="21">
        <f aca="true" t="shared" si="19" ref="F258:F321">IF(H258=1,COUNT(S258:DZ258),"")</f>
      </c>
      <c r="G258" s="21">
        <f t="shared" si="16"/>
      </c>
      <c r="H258" s="21">
        <f>IF(AND(L258&gt;0,L258&lt;=STATS!$B$18),1,"")</f>
      </c>
      <c r="I258" s="57">
        <v>257</v>
      </c>
      <c r="P258" s="25"/>
      <c r="Q258" s="25"/>
      <c r="R258" s="60"/>
    </row>
    <row r="259" spans="2:18" ht="12.75">
      <c r="B259" s="21">
        <f t="shared" si="17"/>
        <v>0</v>
      </c>
      <c r="C259" s="21">
        <f>IF(COUNT(P259:EB259)&gt;0,COUNT(P259:EB259),"")</f>
      </c>
      <c r="D259" s="21">
        <f>IF(COUNT(R259:EB259)&gt;0,COUNT(R259:EB259),"")</f>
      </c>
      <c r="E259" s="21">
        <f t="shared" si="18"/>
      </c>
      <c r="F259" s="21">
        <f t="shared" si="19"/>
      </c>
      <c r="G259" s="21">
        <f t="shared" si="16"/>
      </c>
      <c r="H259" s="21">
        <f>IF(AND(L259&gt;0,L259&lt;=STATS!$B$18),1,"")</f>
      </c>
      <c r="I259" s="57">
        <v>258</v>
      </c>
      <c r="P259" s="25"/>
      <c r="Q259" s="25"/>
      <c r="R259" s="60"/>
    </row>
    <row r="260" spans="2:18" ht="12.75">
      <c r="B260" s="21">
        <f t="shared" si="17"/>
        <v>0</v>
      </c>
      <c r="C260" s="21">
        <f>IF(COUNT(P260:EB260)&gt;0,COUNT(P260:EB260),"")</f>
      </c>
      <c r="D260" s="21">
        <f>IF(COUNT(R260:EB260)&gt;0,COUNT(R260:EB260),"")</f>
      </c>
      <c r="E260" s="21">
        <f t="shared" si="18"/>
      </c>
      <c r="F260" s="21">
        <f t="shared" si="19"/>
      </c>
      <c r="G260" s="21">
        <f t="shared" si="16"/>
      </c>
      <c r="H260" s="21">
        <f>IF(AND(L260&gt;0,L260&lt;=STATS!$B$18),1,"")</f>
      </c>
      <c r="I260" s="57">
        <v>259</v>
      </c>
      <c r="P260" s="25"/>
      <c r="Q260" s="25"/>
      <c r="R260" s="60"/>
    </row>
    <row r="261" spans="2:18" ht="12.75">
      <c r="B261" s="21">
        <f t="shared" si="17"/>
        <v>0</v>
      </c>
      <c r="C261" s="21">
        <f>IF(COUNT(P261:EB261)&gt;0,COUNT(P261:EB261),"")</f>
      </c>
      <c r="D261" s="21">
        <f>IF(COUNT(R261:EB261)&gt;0,COUNT(R261:EB261),"")</f>
      </c>
      <c r="E261" s="21">
        <f t="shared" si="18"/>
      </c>
      <c r="F261" s="21">
        <f t="shared" si="19"/>
      </c>
      <c r="G261" s="21">
        <f t="shared" si="16"/>
      </c>
      <c r="H261" s="21">
        <f>IF(AND(L261&gt;0,L261&lt;=STATS!$B$18),1,"")</f>
      </c>
      <c r="I261" s="57">
        <v>260</v>
      </c>
      <c r="P261" s="25"/>
      <c r="Q261" s="25"/>
      <c r="R261" s="60"/>
    </row>
    <row r="262" spans="2:18" ht="12.75">
      <c r="B262" s="21">
        <f t="shared" si="17"/>
        <v>0</v>
      </c>
      <c r="C262" s="21">
        <f>IF(COUNT(P262:EB262)&gt;0,COUNT(P262:EB262),"")</f>
      </c>
      <c r="D262" s="21">
        <f>IF(COUNT(R262:EB262)&gt;0,COUNT(R262:EB262),"")</f>
      </c>
      <c r="E262" s="21">
        <f t="shared" si="18"/>
      </c>
      <c r="F262" s="21">
        <f t="shared" si="19"/>
      </c>
      <c r="G262" s="21">
        <f t="shared" si="16"/>
      </c>
      <c r="H262" s="21">
        <f>IF(AND(L262&gt;0,L262&lt;=STATS!$B$18),1,"")</f>
      </c>
      <c r="I262" s="57">
        <v>261</v>
      </c>
      <c r="P262" s="25"/>
      <c r="Q262" s="25"/>
      <c r="R262" s="60"/>
    </row>
    <row r="263" spans="2:18" ht="12.75">
      <c r="B263" s="21">
        <f t="shared" si="17"/>
        <v>0</v>
      </c>
      <c r="C263" s="21">
        <f>IF(COUNT(P263:EB263)&gt;0,COUNT(P263:EB263),"")</f>
      </c>
      <c r="D263" s="21">
        <f>IF(COUNT(R263:EB263)&gt;0,COUNT(R263:EB263),"")</f>
      </c>
      <c r="E263" s="21">
        <f t="shared" si="18"/>
      </c>
      <c r="F263" s="21">
        <f t="shared" si="19"/>
      </c>
      <c r="G263" s="21">
        <f t="shared" si="16"/>
      </c>
      <c r="H263" s="21">
        <f>IF(AND(L263&gt;0,L263&lt;=STATS!$B$18),1,"")</f>
      </c>
      <c r="I263" s="57">
        <v>262</v>
      </c>
      <c r="P263" s="25"/>
      <c r="Q263" s="25"/>
      <c r="R263" s="60"/>
    </row>
    <row r="264" spans="2:18" ht="12.75">
      <c r="B264" s="21">
        <f t="shared" si="17"/>
        <v>0</v>
      </c>
      <c r="C264" s="21">
        <f>IF(COUNT(P264:EB264)&gt;0,COUNT(P264:EB264),"")</f>
      </c>
      <c r="D264" s="21">
        <f>IF(COUNT(R264:EB264)&gt;0,COUNT(R264:EB264),"")</f>
      </c>
      <c r="E264" s="21">
        <f t="shared" si="18"/>
      </c>
      <c r="F264" s="21">
        <f t="shared" si="19"/>
      </c>
      <c r="G264" s="21">
        <f t="shared" si="16"/>
      </c>
      <c r="H264" s="21">
        <f>IF(AND(L264&gt;0,L264&lt;=STATS!$B$18),1,"")</f>
      </c>
      <c r="I264" s="57">
        <v>263</v>
      </c>
      <c r="P264" s="25"/>
      <c r="Q264" s="25"/>
      <c r="R264" s="60"/>
    </row>
    <row r="265" spans="2:18" ht="12.75">
      <c r="B265" s="21">
        <f t="shared" si="17"/>
        <v>0</v>
      </c>
      <c r="C265" s="21">
        <f>IF(COUNT(P265:EB265)&gt;0,COUNT(P265:EB265),"")</f>
      </c>
      <c r="D265" s="21">
        <f>IF(COUNT(R265:EB265)&gt;0,COUNT(R265:EB265),"")</f>
      </c>
      <c r="E265" s="21">
        <f t="shared" si="18"/>
      </c>
      <c r="F265" s="21">
        <f t="shared" si="19"/>
      </c>
      <c r="G265" s="21">
        <f t="shared" si="16"/>
      </c>
      <c r="H265" s="21">
        <f>IF(AND(L265&gt;0,L265&lt;=STATS!$B$18),1,"")</f>
      </c>
      <c r="I265" s="57">
        <v>264</v>
      </c>
      <c r="P265" s="25"/>
      <c r="Q265" s="25"/>
      <c r="R265" s="60"/>
    </row>
    <row r="266" spans="2:18" ht="12.75">
      <c r="B266" s="21">
        <f t="shared" si="17"/>
        <v>0</v>
      </c>
      <c r="C266" s="21">
        <f>IF(COUNT(P266:EB266)&gt;0,COUNT(P266:EB266),"")</f>
      </c>
      <c r="D266" s="21">
        <f>IF(COUNT(R266:EB266)&gt;0,COUNT(R266:EB266),"")</f>
      </c>
      <c r="E266" s="21">
        <f t="shared" si="18"/>
      </c>
      <c r="F266" s="21">
        <f t="shared" si="19"/>
      </c>
      <c r="G266" s="21">
        <f t="shared" si="16"/>
      </c>
      <c r="H266" s="21">
        <f>IF(AND(L266&gt;0,L266&lt;=STATS!$B$18),1,"")</f>
      </c>
      <c r="I266" s="57">
        <v>265</v>
      </c>
      <c r="P266" s="25"/>
      <c r="Q266" s="25"/>
      <c r="R266" s="60"/>
    </row>
    <row r="267" spans="2:18" ht="12.75">
      <c r="B267" s="21">
        <f t="shared" si="17"/>
        <v>0</v>
      </c>
      <c r="C267" s="21">
        <f>IF(COUNT(P267:EB267)&gt;0,COUNT(P267:EB267),"")</f>
      </c>
      <c r="D267" s="21">
        <f>IF(COUNT(R267:EB267)&gt;0,COUNT(R267:EB267),"")</f>
      </c>
      <c r="E267" s="21">
        <f t="shared" si="18"/>
      </c>
      <c r="F267" s="21">
        <f t="shared" si="19"/>
      </c>
      <c r="G267" s="21">
        <f t="shared" si="16"/>
      </c>
      <c r="H267" s="21">
        <f>IF(AND(L267&gt;0,L267&lt;=STATS!$B$18),1,"")</f>
      </c>
      <c r="I267" s="57">
        <v>266</v>
      </c>
      <c r="P267" s="25"/>
      <c r="Q267" s="25"/>
      <c r="R267" s="60"/>
    </row>
    <row r="268" spans="2:18" ht="12.75">
      <c r="B268" s="21">
        <f t="shared" si="17"/>
        <v>0</v>
      </c>
      <c r="C268" s="21">
        <f>IF(COUNT(P268:EB268)&gt;0,COUNT(P268:EB268),"")</f>
      </c>
      <c r="D268" s="21">
        <f>IF(COUNT(R268:EB268)&gt;0,COUNT(R268:EB268),"")</f>
      </c>
      <c r="E268" s="21">
        <f t="shared" si="18"/>
      </c>
      <c r="F268" s="21">
        <f t="shared" si="19"/>
      </c>
      <c r="G268" s="21">
        <f t="shared" si="16"/>
      </c>
      <c r="H268" s="21">
        <f>IF(AND(L268&gt;0,L268&lt;=STATS!$B$18),1,"")</f>
      </c>
      <c r="I268" s="57">
        <v>267</v>
      </c>
      <c r="P268" s="25"/>
      <c r="Q268" s="25"/>
      <c r="R268" s="60"/>
    </row>
    <row r="269" spans="2:18" ht="12.75">
      <c r="B269" s="21">
        <f t="shared" si="17"/>
        <v>0</v>
      </c>
      <c r="C269" s="21">
        <f>IF(COUNT(P269:EB269)&gt;0,COUNT(P269:EB269),"")</f>
      </c>
      <c r="D269" s="21">
        <f>IF(COUNT(R269:EB269)&gt;0,COUNT(R269:EB269),"")</f>
      </c>
      <c r="E269" s="21">
        <f t="shared" si="18"/>
      </c>
      <c r="F269" s="21">
        <f t="shared" si="19"/>
      </c>
      <c r="G269" s="21">
        <f t="shared" si="16"/>
      </c>
      <c r="H269" s="21">
        <f>IF(AND(L269&gt;0,L269&lt;=STATS!$B$18),1,"")</f>
      </c>
      <c r="I269" s="57">
        <v>268</v>
      </c>
      <c r="P269" s="25"/>
      <c r="Q269" s="25"/>
      <c r="R269" s="60"/>
    </row>
    <row r="270" spans="2:18" ht="12.75">
      <c r="B270" s="21">
        <f t="shared" si="17"/>
        <v>0</v>
      </c>
      <c r="C270" s="21">
        <f>IF(COUNT(P270:EB270)&gt;0,COUNT(P270:EB270),"")</f>
      </c>
      <c r="D270" s="21">
        <f>IF(COUNT(R270:EB270)&gt;0,COUNT(R270:EB270),"")</f>
      </c>
      <c r="E270" s="21">
        <f t="shared" si="18"/>
      </c>
      <c r="F270" s="21">
        <f t="shared" si="19"/>
      </c>
      <c r="G270" s="21">
        <f t="shared" si="16"/>
      </c>
      <c r="H270" s="21">
        <f>IF(AND(L270&gt;0,L270&lt;=STATS!$B$18),1,"")</f>
      </c>
      <c r="I270" s="57">
        <v>269</v>
      </c>
      <c r="P270" s="25"/>
      <c r="Q270" s="25"/>
      <c r="R270" s="60"/>
    </row>
    <row r="271" spans="2:18" ht="12.75">
      <c r="B271" s="21">
        <f t="shared" si="17"/>
        <v>0</v>
      </c>
      <c r="C271" s="21">
        <f>IF(COUNT(P271:EB271)&gt;0,COUNT(P271:EB271),"")</f>
      </c>
      <c r="D271" s="21">
        <f>IF(COUNT(R271:EB271)&gt;0,COUNT(R271:EB271),"")</f>
      </c>
      <c r="E271" s="21">
        <f t="shared" si="18"/>
      </c>
      <c r="F271" s="21">
        <f t="shared" si="19"/>
      </c>
      <c r="G271" s="21">
        <f t="shared" si="16"/>
      </c>
      <c r="H271" s="21">
        <f>IF(AND(L271&gt;0,L271&lt;=STATS!$B$18),1,"")</f>
      </c>
      <c r="I271" s="57">
        <v>270</v>
      </c>
      <c r="P271" s="25"/>
      <c r="Q271" s="25"/>
      <c r="R271" s="60"/>
    </row>
    <row r="272" spans="2:18" ht="12.75">
      <c r="B272" s="21">
        <f t="shared" si="17"/>
        <v>0</v>
      </c>
      <c r="C272" s="21">
        <f>IF(COUNT(P272:EB272)&gt;0,COUNT(P272:EB272),"")</f>
      </c>
      <c r="D272" s="21">
        <f>IF(COUNT(R272:EB272)&gt;0,COUNT(R272:EB272),"")</f>
      </c>
      <c r="E272" s="21">
        <f t="shared" si="18"/>
      </c>
      <c r="F272" s="21">
        <f t="shared" si="19"/>
      </c>
      <c r="G272" s="21">
        <f t="shared" si="16"/>
      </c>
      <c r="H272" s="21">
        <f>IF(AND(L272&gt;0,L272&lt;=STATS!$B$18),1,"")</f>
      </c>
      <c r="I272" s="57">
        <v>271</v>
      </c>
      <c r="P272" s="25"/>
      <c r="Q272" s="25"/>
      <c r="R272" s="60"/>
    </row>
    <row r="273" spans="2:18" ht="12.75">
      <c r="B273" s="21">
        <f t="shared" si="17"/>
        <v>0</v>
      </c>
      <c r="C273" s="21">
        <f>IF(COUNT(P273:EB273)&gt;0,COUNT(P273:EB273),"")</f>
      </c>
      <c r="D273" s="21">
        <f>IF(COUNT(R273:EB273)&gt;0,COUNT(R273:EB273),"")</f>
      </c>
      <c r="E273" s="21">
        <f t="shared" si="18"/>
      </c>
      <c r="F273" s="21">
        <f t="shared" si="19"/>
      </c>
      <c r="G273" s="21">
        <f t="shared" si="16"/>
      </c>
      <c r="H273" s="21">
        <f>IF(AND(L273&gt;0,L273&lt;=STATS!$B$18),1,"")</f>
      </c>
      <c r="I273" s="57">
        <v>272</v>
      </c>
      <c r="P273" s="25"/>
      <c r="Q273" s="25"/>
      <c r="R273" s="60"/>
    </row>
    <row r="274" spans="2:18" ht="12.75">
      <c r="B274" s="21">
        <f t="shared" si="17"/>
        <v>0</v>
      </c>
      <c r="C274" s="21">
        <f>IF(COUNT(P274:EB274)&gt;0,COUNT(P274:EB274),"")</f>
      </c>
      <c r="D274" s="21">
        <f>IF(COUNT(R274:EB274)&gt;0,COUNT(R274:EB274),"")</f>
      </c>
      <c r="E274" s="21">
        <f t="shared" si="18"/>
      </c>
      <c r="F274" s="21">
        <f t="shared" si="19"/>
      </c>
      <c r="G274" s="21">
        <f t="shared" si="16"/>
      </c>
      <c r="H274" s="21">
        <f>IF(AND(L274&gt;0,L274&lt;=STATS!$B$18),1,"")</f>
      </c>
      <c r="I274" s="57">
        <v>273</v>
      </c>
      <c r="P274" s="25"/>
      <c r="Q274" s="25"/>
      <c r="R274" s="60"/>
    </row>
    <row r="275" spans="2:18" ht="12.75">
      <c r="B275" s="21">
        <f t="shared" si="17"/>
        <v>0</v>
      </c>
      <c r="C275" s="21">
        <f>IF(COUNT(P275:EB275)&gt;0,COUNT(P275:EB275),"")</f>
      </c>
      <c r="D275" s="21">
        <f>IF(COUNT(R275:EB275)&gt;0,COUNT(R275:EB275),"")</f>
      </c>
      <c r="E275" s="21">
        <f t="shared" si="18"/>
      </c>
      <c r="F275" s="21">
        <f t="shared" si="19"/>
      </c>
      <c r="G275" s="21">
        <f t="shared" si="16"/>
      </c>
      <c r="H275" s="21">
        <f>IF(AND(L275&gt;0,L275&lt;=STATS!$B$18),1,"")</f>
      </c>
      <c r="I275" s="57">
        <v>274</v>
      </c>
      <c r="P275" s="25"/>
      <c r="Q275" s="25"/>
      <c r="R275" s="60"/>
    </row>
    <row r="276" spans="2:18" ht="12.75">
      <c r="B276" s="21">
        <f t="shared" si="17"/>
        <v>0</v>
      </c>
      <c r="C276" s="21">
        <f>IF(COUNT(P276:EB276)&gt;0,COUNT(P276:EB276),"")</f>
      </c>
      <c r="D276" s="21">
        <f>IF(COUNT(R276:EB276)&gt;0,COUNT(R276:EB276),"")</f>
      </c>
      <c r="E276" s="21">
        <f t="shared" si="18"/>
      </c>
      <c r="F276" s="21">
        <f t="shared" si="19"/>
      </c>
      <c r="G276" s="21">
        <f t="shared" si="16"/>
      </c>
      <c r="H276" s="21">
        <f>IF(AND(L276&gt;0,L276&lt;=STATS!$B$18),1,"")</f>
      </c>
      <c r="I276" s="57">
        <v>275</v>
      </c>
      <c r="P276" s="25"/>
      <c r="Q276" s="25"/>
      <c r="R276" s="60"/>
    </row>
    <row r="277" spans="2:18" ht="12.75">
      <c r="B277" s="21">
        <f t="shared" si="17"/>
        <v>0</v>
      </c>
      <c r="C277" s="21">
        <f>IF(COUNT(P277:EB277)&gt;0,COUNT(P277:EB277),"")</f>
      </c>
      <c r="D277" s="21">
        <f>IF(COUNT(R277:EB277)&gt;0,COUNT(R277:EB277),"")</f>
      </c>
      <c r="E277" s="21">
        <f t="shared" si="18"/>
      </c>
      <c r="F277" s="21">
        <f t="shared" si="19"/>
      </c>
      <c r="G277" s="21">
        <f t="shared" si="16"/>
      </c>
      <c r="H277" s="21">
        <f>IF(AND(L277&gt;0,L277&lt;=STATS!$B$18),1,"")</f>
      </c>
      <c r="I277" s="57">
        <v>276</v>
      </c>
      <c r="P277" s="25"/>
      <c r="Q277" s="25"/>
      <c r="R277" s="60"/>
    </row>
    <row r="278" spans="2:18" ht="12.75">
      <c r="B278" s="21">
        <f t="shared" si="17"/>
        <v>0</v>
      </c>
      <c r="C278" s="21">
        <f>IF(COUNT(P278:EB278)&gt;0,COUNT(P278:EB278),"")</f>
      </c>
      <c r="D278" s="21">
        <f>IF(COUNT(R278:EB278)&gt;0,COUNT(R278:EB278),"")</f>
      </c>
      <c r="E278" s="21">
        <f t="shared" si="18"/>
      </c>
      <c r="F278" s="21">
        <f t="shared" si="19"/>
      </c>
      <c r="G278" s="21">
        <f t="shared" si="16"/>
      </c>
      <c r="H278" s="21">
        <f>IF(AND(L278&gt;0,L278&lt;=STATS!$B$18),1,"")</f>
      </c>
      <c r="I278" s="57">
        <v>277</v>
      </c>
      <c r="P278" s="25"/>
      <c r="Q278" s="25"/>
      <c r="R278" s="60"/>
    </row>
    <row r="279" spans="2:18" ht="12.75">
      <c r="B279" s="21">
        <f t="shared" si="17"/>
        <v>0</v>
      </c>
      <c r="C279" s="21">
        <f>IF(COUNT(P279:EB279)&gt;0,COUNT(P279:EB279),"")</f>
      </c>
      <c r="D279" s="21">
        <f>IF(COUNT(R279:EB279)&gt;0,COUNT(R279:EB279),"")</f>
      </c>
      <c r="E279" s="21">
        <f t="shared" si="18"/>
      </c>
      <c r="F279" s="21">
        <f t="shared" si="19"/>
      </c>
      <c r="G279" s="21">
        <f t="shared" si="16"/>
      </c>
      <c r="H279" s="21">
        <f>IF(AND(L279&gt;0,L279&lt;=STATS!$B$18),1,"")</f>
      </c>
      <c r="I279" s="57">
        <v>278</v>
      </c>
      <c r="P279" s="25"/>
      <c r="Q279" s="25"/>
      <c r="R279" s="60"/>
    </row>
    <row r="280" spans="2:18" ht="12.75">
      <c r="B280" s="21">
        <f t="shared" si="17"/>
        <v>0</v>
      </c>
      <c r="C280" s="21">
        <f>IF(COUNT(P280:EB280)&gt;0,COUNT(P280:EB280),"")</f>
      </c>
      <c r="D280" s="21">
        <f>IF(COUNT(R280:EB280)&gt;0,COUNT(R280:EB280),"")</f>
      </c>
      <c r="E280" s="21">
        <f t="shared" si="18"/>
      </c>
      <c r="F280" s="21">
        <f t="shared" si="19"/>
      </c>
      <c r="G280" s="21">
        <f t="shared" si="16"/>
      </c>
      <c r="H280" s="21">
        <f>IF(AND(L280&gt;0,L280&lt;=STATS!$B$18),1,"")</f>
      </c>
      <c r="I280" s="57">
        <v>279</v>
      </c>
      <c r="P280" s="25"/>
      <c r="Q280" s="25"/>
      <c r="R280" s="60"/>
    </row>
    <row r="281" spans="2:18" ht="12.75">
      <c r="B281" s="21">
        <f t="shared" si="17"/>
        <v>0</v>
      </c>
      <c r="C281" s="21">
        <f>IF(COUNT(P281:EB281)&gt;0,COUNT(P281:EB281),"")</f>
      </c>
      <c r="D281" s="21">
        <f>IF(COUNT(R281:EB281)&gt;0,COUNT(R281:EB281),"")</f>
      </c>
      <c r="E281" s="21">
        <f t="shared" si="18"/>
      </c>
      <c r="F281" s="21">
        <f t="shared" si="19"/>
      </c>
      <c r="G281" s="21">
        <f t="shared" si="16"/>
      </c>
      <c r="H281" s="21">
        <f>IF(AND(L281&gt;0,L281&lt;=STATS!$B$18),1,"")</f>
      </c>
      <c r="I281" s="57">
        <v>280</v>
      </c>
      <c r="P281" s="25"/>
      <c r="Q281" s="25"/>
      <c r="R281" s="60"/>
    </row>
    <row r="282" spans="2:18" ht="12.75">
      <c r="B282" s="21">
        <f t="shared" si="17"/>
        <v>0</v>
      </c>
      <c r="C282" s="21">
        <f>IF(COUNT(P282:EB282)&gt;0,COUNT(P282:EB282),"")</f>
      </c>
      <c r="D282" s="21">
        <f>IF(COUNT(R282:EB282)&gt;0,COUNT(R282:EB282),"")</f>
      </c>
      <c r="E282" s="21">
        <f t="shared" si="18"/>
      </c>
      <c r="F282" s="21">
        <f t="shared" si="19"/>
      </c>
      <c r="G282" s="21">
        <f aca="true" t="shared" si="20" ref="G282:G345">IF($B282&gt;=1,$L282,"")</f>
      </c>
      <c r="H282" s="21">
        <f>IF(AND(L282&gt;0,L282&lt;=STATS!$B$18),1,"")</f>
      </c>
      <c r="I282" s="57">
        <v>281</v>
      </c>
      <c r="P282" s="25"/>
      <c r="Q282" s="25"/>
      <c r="R282" s="60"/>
    </row>
    <row r="283" spans="2:18" ht="12.75">
      <c r="B283" s="21">
        <f t="shared" si="17"/>
        <v>0</v>
      </c>
      <c r="C283" s="21">
        <f>IF(COUNT(P283:EB283)&gt;0,COUNT(P283:EB283),"")</f>
      </c>
      <c r="D283" s="21">
        <f>IF(COUNT(R283:EB283)&gt;0,COUNT(R283:EB283),"")</f>
      </c>
      <c r="E283" s="21">
        <f t="shared" si="18"/>
      </c>
      <c r="F283" s="21">
        <f t="shared" si="19"/>
      </c>
      <c r="G283" s="21">
        <f t="shared" si="20"/>
      </c>
      <c r="H283" s="21">
        <f>IF(AND(L283&gt;0,L283&lt;=STATS!$B$18),1,"")</f>
      </c>
      <c r="I283" s="57">
        <v>282</v>
      </c>
      <c r="P283" s="25"/>
      <c r="Q283" s="25"/>
      <c r="R283" s="60"/>
    </row>
    <row r="284" spans="2:18" ht="12.75">
      <c r="B284" s="21">
        <f t="shared" si="17"/>
        <v>0</v>
      </c>
      <c r="C284" s="21">
        <f>IF(COUNT(P284:EB284)&gt;0,COUNT(P284:EB284),"")</f>
      </c>
      <c r="D284" s="21">
        <f>IF(COUNT(R284:EB284)&gt;0,COUNT(R284:EB284),"")</f>
      </c>
      <c r="E284" s="21">
        <f t="shared" si="18"/>
      </c>
      <c r="F284" s="21">
        <f t="shared" si="19"/>
      </c>
      <c r="G284" s="21">
        <f t="shared" si="20"/>
      </c>
      <c r="H284" s="21">
        <f>IF(AND(L284&gt;0,L284&lt;=STATS!$B$18),1,"")</f>
      </c>
      <c r="I284" s="57">
        <v>283</v>
      </c>
      <c r="P284" s="25"/>
      <c r="Q284" s="25"/>
      <c r="R284" s="60"/>
    </row>
    <row r="285" spans="2:18" ht="12.75">
      <c r="B285" s="21">
        <f t="shared" si="17"/>
        <v>0</v>
      </c>
      <c r="C285" s="21">
        <f>IF(COUNT(P285:EB285)&gt;0,COUNT(P285:EB285),"")</f>
      </c>
      <c r="D285" s="21">
        <f>IF(COUNT(R285:EB285)&gt;0,COUNT(R285:EB285),"")</f>
      </c>
      <c r="E285" s="21">
        <f t="shared" si="18"/>
      </c>
      <c r="F285" s="21">
        <f t="shared" si="19"/>
      </c>
      <c r="G285" s="21">
        <f t="shared" si="20"/>
      </c>
      <c r="H285" s="21">
        <f>IF(AND(L285&gt;0,L285&lt;=STATS!$B$18),1,"")</f>
      </c>
      <c r="I285" s="57">
        <v>284</v>
      </c>
      <c r="P285" s="25"/>
      <c r="Q285" s="25"/>
      <c r="R285" s="60"/>
    </row>
    <row r="286" spans="2:18" ht="12.75">
      <c r="B286" s="21">
        <f t="shared" si="17"/>
        <v>0</v>
      </c>
      <c r="C286" s="21">
        <f>IF(COUNT(P286:EB286)&gt;0,COUNT(P286:EB286),"")</f>
      </c>
      <c r="D286" s="21">
        <f>IF(COUNT(R286:EB286)&gt;0,COUNT(R286:EB286),"")</f>
      </c>
      <c r="E286" s="21">
        <f t="shared" si="18"/>
      </c>
      <c r="F286" s="21">
        <f t="shared" si="19"/>
      </c>
      <c r="G286" s="21">
        <f t="shared" si="20"/>
      </c>
      <c r="H286" s="21">
        <f>IF(AND(L286&gt;0,L286&lt;=STATS!$B$18),1,"")</f>
      </c>
      <c r="I286" s="57">
        <v>285</v>
      </c>
      <c r="P286" s="25"/>
      <c r="Q286" s="25"/>
      <c r="R286" s="60"/>
    </row>
    <row r="287" spans="2:18" ht="12.75">
      <c r="B287" s="21">
        <f t="shared" si="17"/>
        <v>0</v>
      </c>
      <c r="C287" s="21">
        <f>IF(COUNT(P287:EB287)&gt;0,COUNT(P287:EB287),"")</f>
      </c>
      <c r="D287" s="21">
        <f>IF(COUNT(R287:EB287)&gt;0,COUNT(R287:EB287),"")</f>
      </c>
      <c r="E287" s="21">
        <f t="shared" si="18"/>
      </c>
      <c r="F287" s="21">
        <f t="shared" si="19"/>
      </c>
      <c r="G287" s="21">
        <f t="shared" si="20"/>
      </c>
      <c r="H287" s="21">
        <f>IF(AND(L287&gt;0,L287&lt;=STATS!$B$18),1,"")</f>
      </c>
      <c r="I287" s="57">
        <v>286</v>
      </c>
      <c r="P287" s="25"/>
      <c r="Q287" s="25"/>
      <c r="R287" s="60"/>
    </row>
    <row r="288" spans="2:18" ht="12.75">
      <c r="B288" s="21">
        <f t="shared" si="17"/>
        <v>0</v>
      </c>
      <c r="C288" s="21">
        <f>IF(COUNT(P288:EB288)&gt;0,COUNT(P288:EB288),"")</f>
      </c>
      <c r="D288" s="21">
        <f>IF(COUNT(R288:EB288)&gt;0,COUNT(R288:EB288),"")</f>
      </c>
      <c r="E288" s="21">
        <f t="shared" si="18"/>
      </c>
      <c r="F288" s="21">
        <f t="shared" si="19"/>
      </c>
      <c r="G288" s="21">
        <f t="shared" si="20"/>
      </c>
      <c r="H288" s="21">
        <f>IF(AND(L288&gt;0,L288&lt;=STATS!$B$18),1,"")</f>
      </c>
      <c r="I288" s="57">
        <v>287</v>
      </c>
      <c r="P288" s="25"/>
      <c r="Q288" s="25"/>
      <c r="R288" s="60"/>
    </row>
    <row r="289" spans="2:18" ht="12.75">
      <c r="B289" s="21">
        <f t="shared" si="17"/>
        <v>0</v>
      </c>
      <c r="C289" s="21">
        <f>IF(COUNT(P289:EB289)&gt;0,COUNT(P289:EB289),"")</f>
      </c>
      <c r="D289" s="21">
        <f>IF(COUNT(R289:EB289)&gt;0,COUNT(R289:EB289),"")</f>
      </c>
      <c r="E289" s="21">
        <f t="shared" si="18"/>
      </c>
      <c r="F289" s="21">
        <f t="shared" si="19"/>
      </c>
      <c r="G289" s="21">
        <f t="shared" si="20"/>
      </c>
      <c r="H289" s="21">
        <f>IF(AND(L289&gt;0,L289&lt;=STATS!$B$18),1,"")</f>
      </c>
      <c r="I289" s="57">
        <v>288</v>
      </c>
      <c r="P289" s="25"/>
      <c r="Q289" s="25"/>
      <c r="R289" s="60"/>
    </row>
    <row r="290" spans="2:18" ht="12.75">
      <c r="B290" s="21">
        <f t="shared" si="17"/>
        <v>0</v>
      </c>
      <c r="C290" s="21">
        <f>IF(COUNT(P290:EB290)&gt;0,COUNT(P290:EB290),"")</f>
      </c>
      <c r="D290" s="21">
        <f>IF(COUNT(R290:EB290)&gt;0,COUNT(R290:EB290),"")</f>
      </c>
      <c r="E290" s="21">
        <f t="shared" si="18"/>
      </c>
      <c r="F290" s="21">
        <f t="shared" si="19"/>
      </c>
      <c r="G290" s="21">
        <f t="shared" si="20"/>
      </c>
      <c r="H290" s="21">
        <f>IF(AND(L290&gt;0,L290&lt;=STATS!$B$18),1,"")</f>
      </c>
      <c r="I290" s="57">
        <v>289</v>
      </c>
      <c r="P290" s="25"/>
      <c r="Q290" s="25"/>
      <c r="R290" s="60"/>
    </row>
    <row r="291" spans="2:18" ht="12.75">
      <c r="B291" s="21">
        <f t="shared" si="17"/>
        <v>0</v>
      </c>
      <c r="C291" s="21">
        <f>IF(COUNT(P291:EB291)&gt;0,COUNT(P291:EB291),"")</f>
      </c>
      <c r="D291" s="21">
        <f>IF(COUNT(R291:EB291)&gt;0,COUNT(R291:EB291),"")</f>
      </c>
      <c r="E291" s="21">
        <f t="shared" si="18"/>
      </c>
      <c r="F291" s="21">
        <f t="shared" si="19"/>
      </c>
      <c r="G291" s="21">
        <f t="shared" si="20"/>
      </c>
      <c r="H291" s="21">
        <f>IF(AND(L291&gt;0,L291&lt;=STATS!$B$18),1,"")</f>
      </c>
      <c r="I291" s="57">
        <v>290</v>
      </c>
      <c r="P291" s="25"/>
      <c r="Q291" s="25"/>
      <c r="R291" s="60"/>
    </row>
    <row r="292" spans="2:18" ht="12.75">
      <c r="B292" s="21">
        <f t="shared" si="17"/>
        <v>0</v>
      </c>
      <c r="C292" s="21">
        <f>IF(COUNT(P292:EB292)&gt;0,COUNT(P292:EB292),"")</f>
      </c>
      <c r="D292" s="21">
        <f>IF(COUNT(R292:EB292)&gt;0,COUNT(R292:EB292),"")</f>
      </c>
      <c r="E292" s="21">
        <f t="shared" si="18"/>
      </c>
      <c r="F292" s="21">
        <f t="shared" si="19"/>
      </c>
      <c r="G292" s="21">
        <f t="shared" si="20"/>
      </c>
      <c r="H292" s="21">
        <f>IF(AND(L292&gt;0,L292&lt;=STATS!$B$18),1,"")</f>
      </c>
      <c r="I292" s="57">
        <v>291</v>
      </c>
      <c r="P292" s="25"/>
      <c r="Q292" s="25"/>
      <c r="R292" s="60"/>
    </row>
    <row r="293" spans="2:18" ht="12.75">
      <c r="B293" s="21">
        <f t="shared" si="17"/>
        <v>0</v>
      </c>
      <c r="C293" s="21">
        <f>IF(COUNT(P293:EB293)&gt;0,COUNT(P293:EB293),"")</f>
      </c>
      <c r="D293" s="21">
        <f>IF(COUNT(R293:EB293)&gt;0,COUNT(R293:EB293),"")</f>
      </c>
      <c r="E293" s="21">
        <f t="shared" si="18"/>
      </c>
      <c r="F293" s="21">
        <f t="shared" si="19"/>
      </c>
      <c r="G293" s="21">
        <f t="shared" si="20"/>
      </c>
      <c r="H293" s="21">
        <f>IF(AND(L293&gt;0,L293&lt;=STATS!$B$18),1,"")</f>
      </c>
      <c r="I293" s="57">
        <v>292</v>
      </c>
      <c r="P293" s="25"/>
      <c r="Q293" s="25"/>
      <c r="R293" s="60"/>
    </row>
    <row r="294" spans="2:18" ht="12.75">
      <c r="B294" s="21">
        <f t="shared" si="17"/>
        <v>0</v>
      </c>
      <c r="C294" s="21">
        <f>IF(COUNT(P294:EB294)&gt;0,COUNT(P294:EB294),"")</f>
      </c>
      <c r="D294" s="21">
        <f>IF(COUNT(R294:EB294)&gt;0,COUNT(R294:EB294),"")</f>
      </c>
      <c r="E294" s="21">
        <f t="shared" si="18"/>
      </c>
      <c r="F294" s="21">
        <f t="shared" si="19"/>
      </c>
      <c r="G294" s="21">
        <f t="shared" si="20"/>
      </c>
      <c r="H294" s="21">
        <f>IF(AND(L294&gt;0,L294&lt;=STATS!$B$18),1,"")</f>
      </c>
      <c r="I294" s="57">
        <v>293</v>
      </c>
      <c r="P294" s="25"/>
      <c r="Q294" s="25"/>
      <c r="R294" s="60"/>
    </row>
    <row r="295" spans="2:18" ht="12.75">
      <c r="B295" s="21">
        <f t="shared" si="17"/>
        <v>0</v>
      </c>
      <c r="C295" s="21">
        <f>IF(COUNT(P295:EB295)&gt;0,COUNT(P295:EB295),"")</f>
      </c>
      <c r="D295" s="21">
        <f>IF(COUNT(R295:EB295)&gt;0,COUNT(R295:EB295),"")</f>
      </c>
      <c r="E295" s="21">
        <f t="shared" si="18"/>
      </c>
      <c r="F295" s="21">
        <f t="shared" si="19"/>
      </c>
      <c r="G295" s="21">
        <f t="shared" si="20"/>
      </c>
      <c r="H295" s="21">
        <f>IF(AND(L295&gt;0,L295&lt;=STATS!$B$18),1,"")</f>
      </c>
      <c r="I295" s="57">
        <v>294</v>
      </c>
      <c r="P295" s="25"/>
      <c r="Q295" s="25"/>
      <c r="R295" s="60"/>
    </row>
    <row r="296" spans="2:18" ht="12.75">
      <c r="B296" s="21">
        <f t="shared" si="17"/>
        <v>0</v>
      </c>
      <c r="C296" s="21">
        <f>IF(COUNT(P296:EB296)&gt;0,COUNT(P296:EB296),"")</f>
      </c>
      <c r="D296" s="21">
        <f>IF(COUNT(R296:EB296)&gt;0,COUNT(R296:EB296),"")</f>
      </c>
      <c r="E296" s="21">
        <f t="shared" si="18"/>
      </c>
      <c r="F296" s="21">
        <f t="shared" si="19"/>
      </c>
      <c r="G296" s="21">
        <f t="shared" si="20"/>
      </c>
      <c r="H296" s="21">
        <f>IF(AND(L296&gt;0,L296&lt;=STATS!$B$18),1,"")</f>
      </c>
      <c r="I296" s="57">
        <v>295</v>
      </c>
      <c r="P296" s="25"/>
      <c r="Q296" s="25"/>
      <c r="R296" s="60"/>
    </row>
    <row r="297" spans="2:18" ht="12.75">
      <c r="B297" s="21">
        <f t="shared" si="17"/>
        <v>0</v>
      </c>
      <c r="C297" s="21">
        <f>IF(COUNT(P297:EB297)&gt;0,COUNT(P297:EB297),"")</f>
      </c>
      <c r="D297" s="21">
        <f>IF(COUNT(R297:EB297)&gt;0,COUNT(R297:EB297),"")</f>
      </c>
      <c r="E297" s="21">
        <f t="shared" si="18"/>
      </c>
      <c r="F297" s="21">
        <f t="shared" si="19"/>
      </c>
      <c r="G297" s="21">
        <f t="shared" si="20"/>
      </c>
      <c r="H297" s="21">
        <f>IF(AND(L297&gt;0,L297&lt;=STATS!$B$18),1,"")</f>
      </c>
      <c r="I297" s="57">
        <v>296</v>
      </c>
      <c r="P297" s="25"/>
      <c r="Q297" s="25"/>
      <c r="R297" s="60"/>
    </row>
    <row r="298" spans="2:18" ht="12.75">
      <c r="B298" s="21">
        <f t="shared" si="17"/>
        <v>0</v>
      </c>
      <c r="C298" s="21">
        <f>IF(COUNT(P298:EB298)&gt;0,COUNT(P298:EB298),"")</f>
      </c>
      <c r="D298" s="21">
        <f>IF(COUNT(R298:EB298)&gt;0,COUNT(R298:EB298),"")</f>
      </c>
      <c r="E298" s="21">
        <f t="shared" si="18"/>
      </c>
      <c r="F298" s="21">
        <f t="shared" si="19"/>
      </c>
      <c r="G298" s="21">
        <f t="shared" si="20"/>
      </c>
      <c r="H298" s="21">
        <f>IF(AND(L298&gt;0,L298&lt;=STATS!$B$18),1,"")</f>
      </c>
      <c r="I298" s="57">
        <v>297</v>
      </c>
      <c r="P298" s="25"/>
      <c r="Q298" s="25"/>
      <c r="R298" s="60"/>
    </row>
    <row r="299" spans="2:18" ht="12.75">
      <c r="B299" s="21">
        <f t="shared" si="17"/>
        <v>0</v>
      </c>
      <c r="C299" s="21">
        <f>IF(COUNT(P299:EB299)&gt;0,COUNT(P299:EB299),"")</f>
      </c>
      <c r="D299" s="21">
        <f>IF(COUNT(R299:EB299)&gt;0,COUNT(R299:EB299),"")</f>
      </c>
      <c r="E299" s="21">
        <f t="shared" si="18"/>
      </c>
      <c r="F299" s="21">
        <f t="shared" si="19"/>
      </c>
      <c r="G299" s="21">
        <f t="shared" si="20"/>
      </c>
      <c r="H299" s="21">
        <f>IF(AND(L299&gt;0,L299&lt;=STATS!$B$18),1,"")</f>
      </c>
      <c r="I299" s="57">
        <v>298</v>
      </c>
      <c r="P299" s="25"/>
      <c r="Q299" s="25"/>
      <c r="R299" s="60"/>
    </row>
    <row r="300" spans="2:18" ht="12.75">
      <c r="B300" s="21">
        <f t="shared" si="17"/>
        <v>0</v>
      </c>
      <c r="C300" s="21">
        <f>IF(COUNT(P300:EB300)&gt;0,COUNT(P300:EB300),"")</f>
      </c>
      <c r="D300" s="21">
        <f>IF(COUNT(R300:EB300)&gt;0,COUNT(R300:EB300),"")</f>
      </c>
      <c r="E300" s="21">
        <f t="shared" si="18"/>
      </c>
      <c r="F300" s="21">
        <f t="shared" si="19"/>
      </c>
      <c r="G300" s="21">
        <f t="shared" si="20"/>
      </c>
      <c r="H300" s="21">
        <f>IF(AND(L300&gt;0,L300&lt;=STATS!$B$18),1,"")</f>
      </c>
      <c r="I300" s="57">
        <v>299</v>
      </c>
      <c r="P300" s="25"/>
      <c r="Q300" s="25"/>
      <c r="R300" s="60"/>
    </row>
    <row r="301" spans="2:18" ht="12.75">
      <c r="B301" s="21">
        <f t="shared" si="17"/>
        <v>0</v>
      </c>
      <c r="C301" s="21">
        <f>IF(COUNT(P301:EB301)&gt;0,COUNT(P301:EB301),"")</f>
      </c>
      <c r="D301" s="21">
        <f>IF(COUNT(R301:EB301)&gt;0,COUNT(R301:EB301),"")</f>
      </c>
      <c r="E301" s="21">
        <f t="shared" si="18"/>
      </c>
      <c r="F301" s="21">
        <f t="shared" si="19"/>
      </c>
      <c r="G301" s="21">
        <f t="shared" si="20"/>
      </c>
      <c r="H301" s="21">
        <f>IF(AND(L301&gt;0,L301&lt;=STATS!$B$18),1,"")</f>
      </c>
      <c r="I301" s="57">
        <v>300</v>
      </c>
      <c r="P301" s="25"/>
      <c r="Q301" s="25"/>
      <c r="R301" s="60"/>
    </row>
    <row r="302" spans="2:18" ht="12.75">
      <c r="B302" s="21">
        <f t="shared" si="17"/>
        <v>0</v>
      </c>
      <c r="C302" s="21">
        <f>IF(COUNT(P302:EB302)&gt;0,COUNT(P302:EB302),"")</f>
      </c>
      <c r="D302" s="21">
        <f>IF(COUNT(R302:EB302)&gt;0,COUNT(R302:EB302),"")</f>
      </c>
      <c r="E302" s="21">
        <f t="shared" si="18"/>
      </c>
      <c r="F302" s="21">
        <f t="shared" si="19"/>
      </c>
      <c r="G302" s="21">
        <f t="shared" si="20"/>
      </c>
      <c r="H302" s="21">
        <f>IF(AND(L302&gt;0,L302&lt;=STATS!$B$18),1,"")</f>
      </c>
      <c r="I302" s="57">
        <v>301</v>
      </c>
      <c r="P302" s="25"/>
      <c r="Q302" s="25"/>
      <c r="R302" s="60"/>
    </row>
    <row r="303" spans="2:18" ht="12.75">
      <c r="B303" s="21">
        <f t="shared" si="17"/>
        <v>0</v>
      </c>
      <c r="C303" s="21">
        <f>IF(COUNT(P303:EB303)&gt;0,COUNT(P303:EB303),"")</f>
      </c>
      <c r="D303" s="21">
        <f>IF(COUNT(R303:EB303)&gt;0,COUNT(R303:EB303),"")</f>
      </c>
      <c r="E303" s="21">
        <f t="shared" si="18"/>
      </c>
      <c r="F303" s="21">
        <f t="shared" si="19"/>
      </c>
      <c r="G303" s="21">
        <f t="shared" si="20"/>
      </c>
      <c r="H303" s="21">
        <f>IF(AND(L303&gt;0,L303&lt;=STATS!$B$18),1,"")</f>
      </c>
      <c r="I303" s="57">
        <v>302</v>
      </c>
      <c r="P303" s="25"/>
      <c r="Q303" s="25"/>
      <c r="R303" s="60"/>
    </row>
    <row r="304" spans="2:18" ht="12.75">
      <c r="B304" s="21">
        <f t="shared" si="17"/>
        <v>0</v>
      </c>
      <c r="C304" s="21">
        <f>IF(COUNT(P304:EB304)&gt;0,COUNT(P304:EB304),"")</f>
      </c>
      <c r="D304" s="21">
        <f>IF(COUNT(R304:EB304)&gt;0,COUNT(R304:EB304),"")</f>
      </c>
      <c r="E304" s="21">
        <f t="shared" si="18"/>
      </c>
      <c r="F304" s="21">
        <f t="shared" si="19"/>
      </c>
      <c r="G304" s="21">
        <f t="shared" si="20"/>
      </c>
      <c r="H304" s="21">
        <f>IF(AND(L304&gt;0,L304&lt;=STATS!$B$18),1,"")</f>
      </c>
      <c r="I304" s="57">
        <v>303</v>
      </c>
      <c r="P304" s="25"/>
      <c r="Q304" s="25"/>
      <c r="R304" s="60"/>
    </row>
    <row r="305" spans="2:18" ht="12.75">
      <c r="B305" s="21">
        <f t="shared" si="17"/>
        <v>0</v>
      </c>
      <c r="C305" s="21">
        <f>IF(COUNT(P305:EB305)&gt;0,COUNT(P305:EB305),"")</f>
      </c>
      <c r="D305" s="21">
        <f>IF(COUNT(R305:EB305)&gt;0,COUNT(R305:EB305),"")</f>
      </c>
      <c r="E305" s="21">
        <f t="shared" si="18"/>
      </c>
      <c r="F305" s="21">
        <f t="shared" si="19"/>
      </c>
      <c r="G305" s="21">
        <f t="shared" si="20"/>
      </c>
      <c r="H305" s="21">
        <f>IF(AND(L305&gt;0,L305&lt;=STATS!$B$18),1,"")</f>
      </c>
      <c r="I305" s="57">
        <v>304</v>
      </c>
      <c r="P305" s="25"/>
      <c r="Q305" s="25"/>
      <c r="R305" s="60"/>
    </row>
    <row r="306" spans="2:18" ht="12.75">
      <c r="B306" s="21">
        <f t="shared" si="17"/>
        <v>0</v>
      </c>
      <c r="C306" s="21">
        <f>IF(COUNT(P306:EB306)&gt;0,COUNT(P306:EB306),"")</f>
      </c>
      <c r="D306" s="21">
        <f>IF(COUNT(R306:EB306)&gt;0,COUNT(R306:EB306),"")</f>
      </c>
      <c r="E306" s="21">
        <f t="shared" si="18"/>
      </c>
      <c r="F306" s="21">
        <f t="shared" si="19"/>
      </c>
      <c r="G306" s="21">
        <f t="shared" si="20"/>
      </c>
      <c r="H306" s="21">
        <f>IF(AND(L306&gt;0,L306&lt;=STATS!$B$18),1,"")</f>
      </c>
      <c r="I306" s="57">
        <v>305</v>
      </c>
      <c r="P306" s="25"/>
      <c r="Q306" s="25"/>
      <c r="R306" s="60"/>
    </row>
    <row r="307" spans="2:18" ht="12.75">
      <c r="B307" s="21">
        <f t="shared" si="17"/>
        <v>0</v>
      </c>
      <c r="C307" s="21">
        <f>IF(COUNT(P307:EB307)&gt;0,COUNT(P307:EB307),"")</f>
      </c>
      <c r="D307" s="21">
        <f>IF(COUNT(R307:EB307)&gt;0,COUNT(R307:EB307),"")</f>
      </c>
      <c r="E307" s="21">
        <f t="shared" si="18"/>
      </c>
      <c r="F307" s="21">
        <f t="shared" si="19"/>
      </c>
      <c r="G307" s="21">
        <f t="shared" si="20"/>
      </c>
      <c r="H307" s="21">
        <f>IF(AND(L307&gt;0,L307&lt;=STATS!$B$18),1,"")</f>
      </c>
      <c r="I307" s="57">
        <v>306</v>
      </c>
      <c r="P307" s="25"/>
      <c r="Q307" s="25"/>
      <c r="R307" s="60"/>
    </row>
    <row r="308" spans="2:18" ht="12.75">
      <c r="B308" s="21">
        <f t="shared" si="17"/>
        <v>0</v>
      </c>
      <c r="C308" s="21">
        <f>IF(COUNT(P308:EB308)&gt;0,COUNT(P308:EB308),"")</f>
      </c>
      <c r="D308" s="21">
        <f>IF(COUNT(R308:EB308)&gt;0,COUNT(R308:EB308),"")</f>
      </c>
      <c r="E308" s="21">
        <f t="shared" si="18"/>
      </c>
      <c r="F308" s="21">
        <f t="shared" si="19"/>
      </c>
      <c r="G308" s="21">
        <f t="shared" si="20"/>
      </c>
      <c r="H308" s="21">
        <f>IF(AND(L308&gt;0,L308&lt;=STATS!$B$18),1,"")</f>
      </c>
      <c r="I308" s="57">
        <v>307</v>
      </c>
      <c r="P308" s="25"/>
      <c r="Q308" s="25"/>
      <c r="R308" s="60"/>
    </row>
    <row r="309" spans="2:18" ht="12.75">
      <c r="B309" s="21">
        <f t="shared" si="17"/>
        <v>0</v>
      </c>
      <c r="C309" s="21">
        <f>IF(COUNT(P309:EB309)&gt;0,COUNT(P309:EB309),"")</f>
      </c>
      <c r="D309" s="21">
        <f>IF(COUNT(R309:EB309)&gt;0,COUNT(R309:EB309),"")</f>
      </c>
      <c r="E309" s="21">
        <f t="shared" si="18"/>
      </c>
      <c r="F309" s="21">
        <f t="shared" si="19"/>
      </c>
      <c r="G309" s="21">
        <f t="shared" si="20"/>
      </c>
      <c r="H309" s="21">
        <f>IF(AND(L309&gt;0,L309&lt;=STATS!$B$18),1,"")</f>
      </c>
      <c r="I309" s="57">
        <v>308</v>
      </c>
      <c r="P309" s="25"/>
      <c r="Q309" s="25"/>
      <c r="R309" s="60"/>
    </row>
    <row r="310" spans="2:18" ht="12.75">
      <c r="B310" s="21">
        <f t="shared" si="17"/>
        <v>0</v>
      </c>
      <c r="C310" s="21">
        <f>IF(COUNT(P310:EB310)&gt;0,COUNT(P310:EB310),"")</f>
      </c>
      <c r="D310" s="21">
        <f>IF(COUNT(R310:EB310)&gt;0,COUNT(R310:EB310),"")</f>
      </c>
      <c r="E310" s="21">
        <f t="shared" si="18"/>
      </c>
      <c r="F310" s="21">
        <f t="shared" si="19"/>
      </c>
      <c r="G310" s="21">
        <f t="shared" si="20"/>
      </c>
      <c r="H310" s="21">
        <f>IF(AND(L310&gt;0,L310&lt;=STATS!$B$18),1,"")</f>
      </c>
      <c r="I310" s="57">
        <v>309</v>
      </c>
      <c r="P310" s="25"/>
      <c r="Q310" s="25"/>
      <c r="R310" s="60"/>
    </row>
    <row r="311" spans="2:18" ht="12.75">
      <c r="B311" s="21">
        <f t="shared" si="17"/>
        <v>0</v>
      </c>
      <c r="C311" s="21">
        <f>IF(COUNT(P311:EB311)&gt;0,COUNT(P311:EB311),"")</f>
      </c>
      <c r="D311" s="21">
        <f>IF(COUNT(R311:EB311)&gt;0,COUNT(R311:EB311),"")</f>
      </c>
      <c r="E311" s="21">
        <f t="shared" si="18"/>
      </c>
      <c r="F311" s="21">
        <f t="shared" si="19"/>
      </c>
      <c r="G311" s="21">
        <f t="shared" si="20"/>
      </c>
      <c r="H311" s="21">
        <f>IF(AND(L311&gt;0,L311&lt;=STATS!$B$18),1,"")</f>
      </c>
      <c r="I311" s="57">
        <v>310</v>
      </c>
      <c r="P311" s="25"/>
      <c r="Q311" s="25"/>
      <c r="R311" s="60"/>
    </row>
    <row r="312" spans="2:18" ht="12.75">
      <c r="B312" s="21">
        <f t="shared" si="17"/>
        <v>0</v>
      </c>
      <c r="C312" s="21">
        <f>IF(COUNT(P312:EB312)&gt;0,COUNT(P312:EB312),"")</f>
      </c>
      <c r="D312" s="21">
        <f>IF(COUNT(R312:EB312)&gt;0,COUNT(R312:EB312),"")</f>
      </c>
      <c r="E312" s="21">
        <f t="shared" si="18"/>
      </c>
      <c r="F312" s="21">
        <f t="shared" si="19"/>
      </c>
      <c r="G312" s="21">
        <f t="shared" si="20"/>
      </c>
      <c r="H312" s="21">
        <f>IF(AND(L312&gt;0,L312&lt;=STATS!$B$18),1,"")</f>
      </c>
      <c r="I312" s="57">
        <v>311</v>
      </c>
      <c r="P312" s="25"/>
      <c r="Q312" s="25"/>
      <c r="R312" s="60"/>
    </row>
    <row r="313" spans="2:18" ht="12.75">
      <c r="B313" s="21">
        <f t="shared" si="17"/>
        <v>0</v>
      </c>
      <c r="C313" s="21">
        <f>IF(COUNT(P313:EB313)&gt;0,COUNT(P313:EB313),"")</f>
      </c>
      <c r="D313" s="21">
        <f>IF(COUNT(R313:EB313)&gt;0,COUNT(R313:EB313),"")</f>
      </c>
      <c r="E313" s="21">
        <f t="shared" si="18"/>
      </c>
      <c r="F313" s="21">
        <f t="shared" si="19"/>
      </c>
      <c r="G313" s="21">
        <f t="shared" si="20"/>
      </c>
      <c r="H313" s="21">
        <f>IF(AND(L313&gt;0,L313&lt;=STATS!$B$18),1,"")</f>
      </c>
      <c r="I313" s="57">
        <v>312</v>
      </c>
      <c r="P313" s="25"/>
      <c r="Q313" s="25"/>
      <c r="R313" s="60"/>
    </row>
    <row r="314" spans="2:18" ht="12.75">
      <c r="B314" s="21">
        <f t="shared" si="17"/>
        <v>0</v>
      </c>
      <c r="C314" s="21">
        <f>IF(COUNT(P314:EB314)&gt;0,COUNT(P314:EB314),"")</f>
      </c>
      <c r="D314" s="21">
        <f>IF(COUNT(R314:EB314)&gt;0,COUNT(R314:EB314),"")</f>
      </c>
      <c r="E314" s="21">
        <f t="shared" si="18"/>
      </c>
      <c r="F314" s="21">
        <f t="shared" si="19"/>
      </c>
      <c r="G314" s="21">
        <f t="shared" si="20"/>
      </c>
      <c r="H314" s="21">
        <f>IF(AND(L314&gt;0,L314&lt;=STATS!$B$18),1,"")</f>
      </c>
      <c r="I314" s="57">
        <v>313</v>
      </c>
      <c r="P314" s="25"/>
      <c r="Q314" s="25"/>
      <c r="R314" s="60"/>
    </row>
    <row r="315" spans="2:18" ht="12.75">
      <c r="B315" s="21">
        <f t="shared" si="17"/>
        <v>0</v>
      </c>
      <c r="C315" s="21">
        <f>IF(COUNT(P315:EB315)&gt;0,COUNT(P315:EB315),"")</f>
      </c>
      <c r="D315" s="21">
        <f>IF(COUNT(R315:EB315)&gt;0,COUNT(R315:EB315),"")</f>
      </c>
      <c r="E315" s="21">
        <f t="shared" si="18"/>
      </c>
      <c r="F315" s="21">
        <f t="shared" si="19"/>
      </c>
      <c r="G315" s="21">
        <f t="shared" si="20"/>
      </c>
      <c r="H315" s="21">
        <f>IF(AND(L315&gt;0,L315&lt;=STATS!$B$18),1,"")</f>
      </c>
      <c r="I315" s="57">
        <v>314</v>
      </c>
      <c r="P315" s="25"/>
      <c r="Q315" s="25"/>
      <c r="R315" s="60"/>
    </row>
    <row r="316" spans="2:18" ht="12.75">
      <c r="B316" s="21">
        <f t="shared" si="17"/>
        <v>0</v>
      </c>
      <c r="C316" s="21">
        <f>IF(COUNT(P316:EB316)&gt;0,COUNT(P316:EB316),"")</f>
      </c>
      <c r="D316" s="21">
        <f>IF(COUNT(R316:EB316)&gt;0,COUNT(R316:EB316),"")</f>
      </c>
      <c r="E316" s="21">
        <f t="shared" si="18"/>
      </c>
      <c r="F316" s="21">
        <f t="shared" si="19"/>
      </c>
      <c r="G316" s="21">
        <f t="shared" si="20"/>
      </c>
      <c r="H316" s="21">
        <f>IF(AND(L316&gt;0,L316&lt;=STATS!$B$18),1,"")</f>
      </c>
      <c r="I316" s="57">
        <v>315</v>
      </c>
      <c r="P316" s="25"/>
      <c r="Q316" s="25"/>
      <c r="R316" s="60"/>
    </row>
    <row r="317" spans="2:18" ht="12.75">
      <c r="B317" s="21">
        <f t="shared" si="17"/>
        <v>0</v>
      </c>
      <c r="C317" s="21">
        <f>IF(COUNT(P317:EB317)&gt;0,COUNT(P317:EB317),"")</f>
      </c>
      <c r="D317" s="21">
        <f>IF(COUNT(R317:EB317)&gt;0,COUNT(R317:EB317),"")</f>
      </c>
      <c r="E317" s="21">
        <f t="shared" si="18"/>
      </c>
      <c r="F317" s="21">
        <f t="shared" si="19"/>
      </c>
      <c r="G317" s="21">
        <f t="shared" si="20"/>
      </c>
      <c r="H317" s="21">
        <f>IF(AND(L317&gt;0,L317&lt;=STATS!$B$18),1,"")</f>
      </c>
      <c r="I317" s="57">
        <v>316</v>
      </c>
      <c r="P317" s="25"/>
      <c r="Q317" s="25"/>
      <c r="R317" s="60"/>
    </row>
    <row r="318" spans="2:18" ht="12.75">
      <c r="B318" s="21">
        <f t="shared" si="17"/>
        <v>0</v>
      </c>
      <c r="C318" s="21">
        <f>IF(COUNT(P318:EB318)&gt;0,COUNT(P318:EB318),"")</f>
      </c>
      <c r="D318" s="21">
        <f>IF(COUNT(R318:EB318)&gt;0,COUNT(R318:EB318),"")</f>
      </c>
      <c r="E318" s="21">
        <f t="shared" si="18"/>
      </c>
      <c r="F318" s="21">
        <f t="shared" si="19"/>
      </c>
      <c r="G318" s="21">
        <f t="shared" si="20"/>
      </c>
      <c r="H318" s="21">
        <f>IF(AND(L318&gt;0,L318&lt;=STATS!$B$18),1,"")</f>
      </c>
      <c r="I318" s="57">
        <v>317</v>
      </c>
      <c r="P318" s="25"/>
      <c r="Q318" s="25"/>
      <c r="R318" s="60"/>
    </row>
    <row r="319" spans="2:18" ht="12.75">
      <c r="B319" s="21">
        <f t="shared" si="17"/>
        <v>0</v>
      </c>
      <c r="C319" s="21">
        <f>IF(COUNT(P319:EB319)&gt;0,COUNT(P319:EB319),"")</f>
      </c>
      <c r="D319" s="21">
        <f>IF(COUNT(R319:EB319)&gt;0,COUNT(R319:EB319),"")</f>
      </c>
      <c r="E319" s="21">
        <f t="shared" si="18"/>
      </c>
      <c r="F319" s="21">
        <f t="shared" si="19"/>
      </c>
      <c r="G319" s="21">
        <f t="shared" si="20"/>
      </c>
      <c r="H319" s="21">
        <f>IF(AND(L319&gt;0,L319&lt;=STATS!$B$18),1,"")</f>
      </c>
      <c r="I319" s="57">
        <v>318</v>
      </c>
      <c r="P319" s="25"/>
      <c r="Q319" s="25"/>
      <c r="R319" s="60"/>
    </row>
    <row r="320" spans="2:18" ht="12.75">
      <c r="B320" s="21">
        <f t="shared" si="17"/>
        <v>0</v>
      </c>
      <c r="C320" s="21">
        <f>IF(COUNT(P320:EB320)&gt;0,COUNT(P320:EB320),"")</f>
      </c>
      <c r="D320" s="21">
        <f>IF(COUNT(R320:EB320)&gt;0,COUNT(R320:EB320),"")</f>
      </c>
      <c r="E320" s="21">
        <f t="shared" si="18"/>
      </c>
      <c r="F320" s="21">
        <f t="shared" si="19"/>
      </c>
      <c r="G320" s="21">
        <f t="shared" si="20"/>
      </c>
      <c r="H320" s="21">
        <f>IF(AND(L320&gt;0,L320&lt;=STATS!$B$18),1,"")</f>
      </c>
      <c r="I320" s="57">
        <v>319</v>
      </c>
      <c r="P320" s="25"/>
      <c r="Q320" s="25"/>
      <c r="R320" s="60"/>
    </row>
    <row r="321" spans="2:18" ht="12.75">
      <c r="B321" s="21">
        <f t="shared" si="17"/>
        <v>0</v>
      </c>
      <c r="C321" s="21">
        <f>IF(COUNT(P321:EB321)&gt;0,COUNT(P321:EB321),"")</f>
      </c>
      <c r="D321" s="21">
        <f>IF(COUNT(R321:EB321)&gt;0,COUNT(R321:EB321),"")</f>
      </c>
      <c r="E321" s="21">
        <f t="shared" si="18"/>
      </c>
      <c r="F321" s="21">
        <f t="shared" si="19"/>
      </c>
      <c r="G321" s="21">
        <f t="shared" si="20"/>
      </c>
      <c r="H321" s="21">
        <f>IF(AND(L321&gt;0,L321&lt;=STATS!$B$18),1,"")</f>
      </c>
      <c r="I321" s="57">
        <v>320</v>
      </c>
      <c r="P321" s="25"/>
      <c r="Q321" s="25"/>
      <c r="R321" s="60"/>
    </row>
    <row r="322" spans="2:18" ht="12.75">
      <c r="B322" s="21">
        <f aca="true" t="shared" si="21" ref="B322:B385">COUNT(P322:DZ322)</f>
        <v>0</v>
      </c>
      <c r="C322" s="21">
        <f>IF(COUNT(P322:EB322)&gt;0,COUNT(P322:EB322),"")</f>
      </c>
      <c r="D322" s="21">
        <f>IF(COUNT(R322:EB322)&gt;0,COUNT(R322:EB322),"")</f>
      </c>
      <c r="E322" s="21">
        <f aca="true" t="shared" si="22" ref="E322:E385">IF(H322=1,COUNT(P322:DZ322),"")</f>
      </c>
      <c r="F322" s="21">
        <f aca="true" t="shared" si="23" ref="F322:F385">IF(H322=1,COUNT(S322:DZ322),"")</f>
      </c>
      <c r="G322" s="21">
        <f t="shared" si="20"/>
      </c>
      <c r="H322" s="21">
        <f>IF(AND(L322&gt;0,L322&lt;=STATS!$B$18),1,"")</f>
      </c>
      <c r="I322" s="57">
        <v>321</v>
      </c>
      <c r="P322" s="25"/>
      <c r="Q322" s="25"/>
      <c r="R322" s="60"/>
    </row>
    <row r="323" spans="2:18" ht="12.75">
      <c r="B323" s="21">
        <f t="shared" si="21"/>
        <v>0</v>
      </c>
      <c r="C323" s="21">
        <f>IF(COUNT(P323:EB323)&gt;0,COUNT(P323:EB323),"")</f>
      </c>
      <c r="D323" s="21">
        <f>IF(COUNT(R323:EB323)&gt;0,COUNT(R323:EB323),"")</f>
      </c>
      <c r="E323" s="21">
        <f t="shared" si="22"/>
      </c>
      <c r="F323" s="21">
        <f t="shared" si="23"/>
      </c>
      <c r="G323" s="21">
        <f t="shared" si="20"/>
      </c>
      <c r="H323" s="21">
        <f>IF(AND(L323&gt;0,L323&lt;=STATS!$B$18),1,"")</f>
      </c>
      <c r="I323" s="57">
        <v>322</v>
      </c>
      <c r="P323" s="25"/>
      <c r="Q323" s="25"/>
      <c r="R323" s="60"/>
    </row>
    <row r="324" spans="2:18" ht="12.75">
      <c r="B324" s="21">
        <f t="shared" si="21"/>
        <v>0</v>
      </c>
      <c r="C324" s="21">
        <f>IF(COUNT(P324:EB324)&gt;0,COUNT(P324:EB324),"")</f>
      </c>
      <c r="D324" s="21">
        <f>IF(COUNT(R324:EB324)&gt;0,COUNT(R324:EB324),"")</f>
      </c>
      <c r="E324" s="21">
        <f t="shared" si="22"/>
      </c>
      <c r="F324" s="21">
        <f t="shared" si="23"/>
      </c>
      <c r="G324" s="21">
        <f t="shared" si="20"/>
      </c>
      <c r="H324" s="21">
        <f>IF(AND(L324&gt;0,L324&lt;=STATS!$B$18),1,"")</f>
      </c>
      <c r="I324" s="57">
        <v>323</v>
      </c>
      <c r="P324" s="25"/>
      <c r="Q324" s="25"/>
      <c r="R324" s="60"/>
    </row>
    <row r="325" spans="2:18" ht="12.75">
      <c r="B325" s="21">
        <f t="shared" si="21"/>
        <v>0</v>
      </c>
      <c r="C325" s="21">
        <f>IF(COUNT(P325:EB325)&gt;0,COUNT(P325:EB325),"")</f>
      </c>
      <c r="D325" s="21">
        <f>IF(COUNT(R325:EB325)&gt;0,COUNT(R325:EB325),"")</f>
      </c>
      <c r="E325" s="21">
        <f t="shared" si="22"/>
      </c>
      <c r="F325" s="21">
        <f t="shared" si="23"/>
      </c>
      <c r="G325" s="21">
        <f t="shared" si="20"/>
      </c>
      <c r="H325" s="21">
        <f>IF(AND(L325&gt;0,L325&lt;=STATS!$B$18),1,"")</f>
      </c>
      <c r="I325" s="57">
        <v>324</v>
      </c>
      <c r="P325" s="25"/>
      <c r="Q325" s="25"/>
      <c r="R325" s="60"/>
    </row>
    <row r="326" spans="2:18" ht="12.75">
      <c r="B326" s="21">
        <f t="shared" si="21"/>
        <v>0</v>
      </c>
      <c r="C326" s="21">
        <f>IF(COUNT(P326:EB326)&gt;0,COUNT(P326:EB326),"")</f>
      </c>
      <c r="D326" s="21">
        <f>IF(COUNT(R326:EB326)&gt;0,COUNT(R326:EB326),"")</f>
      </c>
      <c r="E326" s="21">
        <f t="shared" si="22"/>
      </c>
      <c r="F326" s="21">
        <f t="shared" si="23"/>
      </c>
      <c r="G326" s="21">
        <f t="shared" si="20"/>
      </c>
      <c r="H326" s="21">
        <f>IF(AND(L326&gt;0,L326&lt;=STATS!$B$18),1,"")</f>
      </c>
      <c r="I326" s="57">
        <v>325</v>
      </c>
      <c r="P326" s="25"/>
      <c r="Q326" s="25"/>
      <c r="R326" s="60"/>
    </row>
    <row r="327" spans="2:18" ht="12.75">
      <c r="B327" s="21">
        <f t="shared" si="21"/>
        <v>0</v>
      </c>
      <c r="C327" s="21">
        <f>IF(COUNT(P327:EB327)&gt;0,COUNT(P327:EB327),"")</f>
      </c>
      <c r="D327" s="21">
        <f>IF(COUNT(R327:EB327)&gt;0,COUNT(R327:EB327),"")</f>
      </c>
      <c r="E327" s="21">
        <f t="shared" si="22"/>
      </c>
      <c r="F327" s="21">
        <f t="shared" si="23"/>
      </c>
      <c r="G327" s="21">
        <f t="shared" si="20"/>
      </c>
      <c r="H327" s="21">
        <f>IF(AND(L327&gt;0,L327&lt;=STATS!$B$18),1,"")</f>
      </c>
      <c r="I327" s="57">
        <v>326</v>
      </c>
      <c r="P327" s="25"/>
      <c r="Q327" s="25"/>
      <c r="R327" s="60"/>
    </row>
    <row r="328" spans="2:18" ht="12.75">
      <c r="B328" s="21">
        <f t="shared" si="21"/>
        <v>0</v>
      </c>
      <c r="C328" s="21">
        <f>IF(COUNT(P328:EB328)&gt;0,COUNT(P328:EB328),"")</f>
      </c>
      <c r="D328" s="21">
        <f>IF(COUNT(R328:EB328)&gt;0,COUNT(R328:EB328),"")</f>
      </c>
      <c r="E328" s="21">
        <f t="shared" si="22"/>
      </c>
      <c r="F328" s="21">
        <f t="shared" si="23"/>
      </c>
      <c r="G328" s="21">
        <f t="shared" si="20"/>
      </c>
      <c r="H328" s="21">
        <f>IF(AND(L328&gt;0,L328&lt;=STATS!$B$18),1,"")</f>
      </c>
      <c r="I328" s="57">
        <v>327</v>
      </c>
      <c r="P328" s="25"/>
      <c r="Q328" s="25"/>
      <c r="R328" s="60"/>
    </row>
    <row r="329" spans="2:18" ht="12.75">
      <c r="B329" s="21">
        <f t="shared" si="21"/>
        <v>0</v>
      </c>
      <c r="C329" s="21">
        <f>IF(COUNT(P329:EB329)&gt;0,COUNT(P329:EB329),"")</f>
      </c>
      <c r="D329" s="21">
        <f>IF(COUNT(R329:EB329)&gt;0,COUNT(R329:EB329),"")</f>
      </c>
      <c r="E329" s="21">
        <f t="shared" si="22"/>
      </c>
      <c r="F329" s="21">
        <f t="shared" si="23"/>
      </c>
      <c r="G329" s="21">
        <f t="shared" si="20"/>
      </c>
      <c r="H329" s="21">
        <f>IF(AND(L329&gt;0,L329&lt;=STATS!$B$18),1,"")</f>
      </c>
      <c r="I329" s="57">
        <v>328</v>
      </c>
      <c r="P329" s="25"/>
      <c r="Q329" s="25"/>
      <c r="R329" s="60"/>
    </row>
    <row r="330" spans="2:18" ht="12.75">
      <c r="B330" s="21">
        <f t="shared" si="21"/>
        <v>0</v>
      </c>
      <c r="C330" s="21">
        <f>IF(COUNT(P330:EB330)&gt;0,COUNT(P330:EB330),"")</f>
      </c>
      <c r="D330" s="21">
        <f>IF(COUNT(R330:EB330)&gt;0,COUNT(R330:EB330),"")</f>
      </c>
      <c r="E330" s="21">
        <f t="shared" si="22"/>
      </c>
      <c r="F330" s="21">
        <f t="shared" si="23"/>
      </c>
      <c r="G330" s="21">
        <f t="shared" si="20"/>
      </c>
      <c r="H330" s="21">
        <f>IF(AND(L330&gt;0,L330&lt;=STATS!$B$18),1,"")</f>
      </c>
      <c r="I330" s="57">
        <v>329</v>
      </c>
      <c r="P330" s="25"/>
      <c r="Q330" s="25"/>
      <c r="R330" s="60"/>
    </row>
    <row r="331" spans="2:18" ht="12.75">
      <c r="B331" s="21">
        <f t="shared" si="21"/>
        <v>0</v>
      </c>
      <c r="C331" s="21">
        <f>IF(COUNT(P331:EB331)&gt;0,COUNT(P331:EB331),"")</f>
      </c>
      <c r="D331" s="21">
        <f>IF(COUNT(R331:EB331)&gt;0,COUNT(R331:EB331),"")</f>
      </c>
      <c r="E331" s="21">
        <f t="shared" si="22"/>
      </c>
      <c r="F331" s="21">
        <f t="shared" si="23"/>
      </c>
      <c r="G331" s="21">
        <f t="shared" si="20"/>
      </c>
      <c r="H331" s="21">
        <f>IF(AND(L331&gt;0,L331&lt;=STATS!$B$18),1,"")</f>
      </c>
      <c r="I331" s="57">
        <v>330</v>
      </c>
      <c r="P331" s="25"/>
      <c r="Q331" s="25"/>
      <c r="R331" s="60"/>
    </row>
    <row r="332" spans="2:18" ht="12.75">
      <c r="B332" s="21">
        <f t="shared" si="21"/>
        <v>0</v>
      </c>
      <c r="C332" s="21">
        <f>IF(COUNT(P332:EB332)&gt;0,COUNT(P332:EB332),"")</f>
      </c>
      <c r="D332" s="21">
        <f>IF(COUNT(R332:EB332)&gt;0,COUNT(R332:EB332),"")</f>
      </c>
      <c r="E332" s="21">
        <f t="shared" si="22"/>
      </c>
      <c r="F332" s="21">
        <f t="shared" si="23"/>
      </c>
      <c r="G332" s="21">
        <f t="shared" si="20"/>
      </c>
      <c r="H332" s="21">
        <f>IF(AND(L332&gt;0,L332&lt;=STATS!$B$18),1,"")</f>
      </c>
      <c r="I332" s="57">
        <v>331</v>
      </c>
      <c r="P332" s="25"/>
      <c r="Q332" s="25"/>
      <c r="R332" s="60"/>
    </row>
    <row r="333" spans="2:18" ht="12.75">
      <c r="B333" s="21">
        <f t="shared" si="21"/>
        <v>0</v>
      </c>
      <c r="C333" s="21">
        <f>IF(COUNT(P333:EB333)&gt;0,COUNT(P333:EB333),"")</f>
      </c>
      <c r="D333" s="21">
        <f>IF(COUNT(R333:EB333)&gt;0,COUNT(R333:EB333),"")</f>
      </c>
      <c r="E333" s="21">
        <f t="shared" si="22"/>
      </c>
      <c r="F333" s="21">
        <f t="shared" si="23"/>
      </c>
      <c r="G333" s="21">
        <f t="shared" si="20"/>
      </c>
      <c r="H333" s="21">
        <f>IF(AND(L333&gt;0,L333&lt;=STATS!$B$18),1,"")</f>
      </c>
      <c r="I333" s="57">
        <v>332</v>
      </c>
      <c r="P333" s="25"/>
      <c r="Q333" s="25"/>
      <c r="R333" s="60"/>
    </row>
    <row r="334" spans="2:18" ht="12.75">
      <c r="B334" s="21">
        <f t="shared" si="21"/>
        <v>0</v>
      </c>
      <c r="C334" s="21">
        <f>IF(COUNT(P334:EB334)&gt;0,COUNT(P334:EB334),"")</f>
      </c>
      <c r="D334" s="21">
        <f>IF(COUNT(R334:EB334)&gt;0,COUNT(R334:EB334),"")</f>
      </c>
      <c r="E334" s="21">
        <f t="shared" si="22"/>
      </c>
      <c r="F334" s="21">
        <f t="shared" si="23"/>
      </c>
      <c r="G334" s="21">
        <f t="shared" si="20"/>
      </c>
      <c r="H334" s="21">
        <f>IF(AND(L334&gt;0,L334&lt;=STATS!$B$18),1,"")</f>
      </c>
      <c r="I334" s="57">
        <v>333</v>
      </c>
      <c r="P334" s="25"/>
      <c r="Q334" s="25"/>
      <c r="R334" s="60"/>
    </row>
    <row r="335" spans="2:18" ht="12.75">
      <c r="B335" s="21">
        <f t="shared" si="21"/>
        <v>0</v>
      </c>
      <c r="C335" s="21">
        <f>IF(COUNT(P335:EB335)&gt;0,COUNT(P335:EB335),"")</f>
      </c>
      <c r="D335" s="21">
        <f>IF(COUNT(R335:EB335)&gt;0,COUNT(R335:EB335),"")</f>
      </c>
      <c r="E335" s="21">
        <f t="shared" si="22"/>
      </c>
      <c r="F335" s="21">
        <f t="shared" si="23"/>
      </c>
      <c r="G335" s="21">
        <f t="shared" si="20"/>
      </c>
      <c r="H335" s="21">
        <f>IF(AND(L335&gt;0,L335&lt;=STATS!$B$18),1,"")</f>
      </c>
      <c r="I335" s="57">
        <v>334</v>
      </c>
      <c r="P335" s="25"/>
      <c r="Q335" s="25"/>
      <c r="R335" s="60"/>
    </row>
    <row r="336" spans="2:18" ht="12.75">
      <c r="B336" s="21">
        <f t="shared" si="21"/>
        <v>0</v>
      </c>
      <c r="C336" s="21">
        <f>IF(COUNT(P336:EB336)&gt;0,COUNT(P336:EB336),"")</f>
      </c>
      <c r="D336" s="21">
        <f>IF(COUNT(R336:EB336)&gt;0,COUNT(R336:EB336),"")</f>
      </c>
      <c r="E336" s="21">
        <f t="shared" si="22"/>
      </c>
      <c r="F336" s="21">
        <f t="shared" si="23"/>
      </c>
      <c r="G336" s="21">
        <f t="shared" si="20"/>
      </c>
      <c r="H336" s="21">
        <f>IF(AND(L336&gt;0,L336&lt;=STATS!$B$18),1,"")</f>
      </c>
      <c r="I336" s="57">
        <v>335</v>
      </c>
      <c r="P336" s="25"/>
      <c r="Q336" s="25"/>
      <c r="R336" s="60"/>
    </row>
    <row r="337" spans="2:18" ht="12.75">
      <c r="B337" s="21">
        <f t="shared" si="21"/>
        <v>0</v>
      </c>
      <c r="C337" s="21">
        <f>IF(COUNT(P337:EB337)&gt;0,COUNT(P337:EB337),"")</f>
      </c>
      <c r="D337" s="21">
        <f>IF(COUNT(R337:EB337)&gt;0,COUNT(R337:EB337),"")</f>
      </c>
      <c r="E337" s="21">
        <f t="shared" si="22"/>
      </c>
      <c r="F337" s="21">
        <f t="shared" si="23"/>
      </c>
      <c r="G337" s="21">
        <f t="shared" si="20"/>
      </c>
      <c r="H337" s="21">
        <f>IF(AND(L337&gt;0,L337&lt;=STATS!$B$18),1,"")</f>
      </c>
      <c r="I337" s="57">
        <v>336</v>
      </c>
      <c r="P337" s="25"/>
      <c r="Q337" s="25"/>
      <c r="R337" s="60"/>
    </row>
    <row r="338" spans="2:18" ht="12.75">
      <c r="B338" s="21">
        <f t="shared" si="21"/>
        <v>0</v>
      </c>
      <c r="C338" s="21">
        <f>IF(COUNT(P338:EB338)&gt;0,COUNT(P338:EB338),"")</f>
      </c>
      <c r="D338" s="21">
        <f>IF(COUNT(R338:EB338)&gt;0,COUNT(R338:EB338),"")</f>
      </c>
      <c r="E338" s="21">
        <f t="shared" si="22"/>
      </c>
      <c r="F338" s="21">
        <f t="shared" si="23"/>
      </c>
      <c r="G338" s="21">
        <f t="shared" si="20"/>
      </c>
      <c r="H338" s="21">
        <f>IF(AND(L338&gt;0,L338&lt;=STATS!$B$18),1,"")</f>
      </c>
      <c r="I338" s="57">
        <v>337</v>
      </c>
      <c r="P338" s="25"/>
      <c r="Q338" s="25"/>
      <c r="R338" s="60"/>
    </row>
    <row r="339" spans="2:18" ht="12.75">
      <c r="B339" s="21">
        <f t="shared" si="21"/>
        <v>0</v>
      </c>
      <c r="C339" s="21">
        <f>IF(COUNT(P339:EB339)&gt;0,COUNT(P339:EB339),"")</f>
      </c>
      <c r="D339" s="21">
        <f>IF(COUNT(R339:EB339)&gt;0,COUNT(R339:EB339),"")</f>
      </c>
      <c r="E339" s="21">
        <f t="shared" si="22"/>
      </c>
      <c r="F339" s="21">
        <f t="shared" si="23"/>
      </c>
      <c r="G339" s="21">
        <f t="shared" si="20"/>
      </c>
      <c r="H339" s="21">
        <f>IF(AND(L339&gt;0,L339&lt;=STATS!$B$18),1,"")</f>
      </c>
      <c r="I339" s="57">
        <v>338</v>
      </c>
      <c r="P339" s="25"/>
      <c r="Q339" s="25"/>
      <c r="R339" s="60"/>
    </row>
    <row r="340" spans="2:18" ht="12.75">
      <c r="B340" s="21">
        <f t="shared" si="21"/>
        <v>0</v>
      </c>
      <c r="C340" s="21">
        <f>IF(COUNT(P340:EB340)&gt;0,COUNT(P340:EB340),"")</f>
      </c>
      <c r="D340" s="21">
        <f>IF(COUNT(R340:EB340)&gt;0,COUNT(R340:EB340),"")</f>
      </c>
      <c r="E340" s="21">
        <f t="shared" si="22"/>
      </c>
      <c r="F340" s="21">
        <f t="shared" si="23"/>
      </c>
      <c r="G340" s="21">
        <f t="shared" si="20"/>
      </c>
      <c r="H340" s="21">
        <f>IF(AND(L340&gt;0,L340&lt;=STATS!$B$18),1,"")</f>
      </c>
      <c r="I340" s="57">
        <v>339</v>
      </c>
      <c r="P340" s="25"/>
      <c r="Q340" s="25"/>
      <c r="R340" s="60"/>
    </row>
    <row r="341" spans="2:18" ht="12.75">
      <c r="B341" s="21">
        <f t="shared" si="21"/>
        <v>0</v>
      </c>
      <c r="C341" s="21">
        <f>IF(COUNT(P341:EB341)&gt;0,COUNT(P341:EB341),"")</f>
      </c>
      <c r="D341" s="21">
        <f>IF(COUNT(R341:EB341)&gt;0,COUNT(R341:EB341),"")</f>
      </c>
      <c r="E341" s="21">
        <f t="shared" si="22"/>
      </c>
      <c r="F341" s="21">
        <f t="shared" si="23"/>
      </c>
      <c r="G341" s="21">
        <f t="shared" si="20"/>
      </c>
      <c r="H341" s="21">
        <f>IF(AND(L341&gt;0,L341&lt;=STATS!$B$18),1,"")</f>
      </c>
      <c r="I341" s="57">
        <v>340</v>
      </c>
      <c r="P341" s="25"/>
      <c r="Q341" s="25"/>
      <c r="R341" s="60"/>
    </row>
    <row r="342" spans="2:18" ht="12.75">
      <c r="B342" s="21">
        <f t="shared" si="21"/>
        <v>0</v>
      </c>
      <c r="C342" s="21">
        <f>IF(COUNT(P342:EB342)&gt;0,COUNT(P342:EB342),"")</f>
      </c>
      <c r="D342" s="21">
        <f>IF(COUNT(R342:EB342)&gt;0,COUNT(R342:EB342),"")</f>
      </c>
      <c r="E342" s="21">
        <f t="shared" si="22"/>
      </c>
      <c r="F342" s="21">
        <f t="shared" si="23"/>
      </c>
      <c r="G342" s="21">
        <f t="shared" si="20"/>
      </c>
      <c r="H342" s="21">
        <f>IF(AND(L342&gt;0,L342&lt;=STATS!$B$18),1,"")</f>
      </c>
      <c r="I342" s="57">
        <v>341</v>
      </c>
      <c r="P342" s="25"/>
      <c r="Q342" s="25"/>
      <c r="R342" s="60"/>
    </row>
    <row r="343" spans="2:18" ht="12.75">
      <c r="B343" s="21">
        <f t="shared" si="21"/>
        <v>0</v>
      </c>
      <c r="C343" s="21">
        <f>IF(COUNT(P343:EB343)&gt;0,COUNT(P343:EB343),"")</f>
      </c>
      <c r="D343" s="21">
        <f>IF(COUNT(R343:EB343)&gt;0,COUNT(R343:EB343),"")</f>
      </c>
      <c r="E343" s="21">
        <f t="shared" si="22"/>
      </c>
      <c r="F343" s="21">
        <f t="shared" si="23"/>
      </c>
      <c r="G343" s="21">
        <f t="shared" si="20"/>
      </c>
      <c r="H343" s="21">
        <f>IF(AND(L343&gt;0,L343&lt;=STATS!$B$18),1,"")</f>
      </c>
      <c r="I343" s="57">
        <v>342</v>
      </c>
      <c r="P343" s="25"/>
      <c r="Q343" s="25"/>
      <c r="R343" s="60"/>
    </row>
    <row r="344" spans="2:18" ht="12.75">
      <c r="B344" s="21">
        <f t="shared" si="21"/>
        <v>0</v>
      </c>
      <c r="C344" s="21">
        <f>IF(COUNT(P344:EB344)&gt;0,COUNT(P344:EB344),"")</f>
      </c>
      <c r="D344" s="21">
        <f>IF(COUNT(R344:EB344)&gt;0,COUNT(R344:EB344),"")</f>
      </c>
      <c r="E344" s="21">
        <f t="shared" si="22"/>
      </c>
      <c r="F344" s="21">
        <f t="shared" si="23"/>
      </c>
      <c r="G344" s="21">
        <f t="shared" si="20"/>
      </c>
      <c r="H344" s="21">
        <f>IF(AND(L344&gt;0,L344&lt;=STATS!$B$18),1,"")</f>
      </c>
      <c r="I344" s="57">
        <v>343</v>
      </c>
      <c r="P344" s="25"/>
      <c r="Q344" s="25"/>
      <c r="R344" s="60"/>
    </row>
    <row r="345" spans="2:18" ht="12.75">
      <c r="B345" s="21">
        <f t="shared" si="21"/>
        <v>0</v>
      </c>
      <c r="C345" s="21">
        <f>IF(COUNT(P345:EB345)&gt;0,COUNT(P345:EB345),"")</f>
      </c>
      <c r="D345" s="21">
        <f>IF(COUNT(R345:EB345)&gt;0,COUNT(R345:EB345),"")</f>
      </c>
      <c r="E345" s="21">
        <f t="shared" si="22"/>
      </c>
      <c r="F345" s="21">
        <f t="shared" si="23"/>
      </c>
      <c r="G345" s="21">
        <f t="shared" si="20"/>
      </c>
      <c r="H345" s="21">
        <f>IF(AND(L345&gt;0,L345&lt;=STATS!$B$18),1,"")</f>
      </c>
      <c r="I345" s="57">
        <v>344</v>
      </c>
      <c r="P345" s="25"/>
      <c r="Q345" s="25"/>
      <c r="R345" s="60"/>
    </row>
    <row r="346" spans="2:18" ht="12.75">
      <c r="B346" s="21">
        <f t="shared" si="21"/>
        <v>0</v>
      </c>
      <c r="C346" s="21">
        <f>IF(COUNT(P346:EB346)&gt;0,COUNT(P346:EB346),"")</f>
      </c>
      <c r="D346" s="21">
        <f>IF(COUNT(R346:EB346)&gt;0,COUNT(R346:EB346),"")</f>
      </c>
      <c r="E346" s="21">
        <f t="shared" si="22"/>
      </c>
      <c r="F346" s="21">
        <f t="shared" si="23"/>
      </c>
      <c r="G346" s="21">
        <f aca="true" t="shared" si="24" ref="G346:G409">IF($B346&gt;=1,$L346,"")</f>
      </c>
      <c r="H346" s="21">
        <f>IF(AND(L346&gt;0,L346&lt;=STATS!$B$18),1,"")</f>
      </c>
      <c r="I346" s="57">
        <v>345</v>
      </c>
      <c r="P346" s="25"/>
      <c r="Q346" s="25"/>
      <c r="R346" s="60"/>
    </row>
    <row r="347" spans="2:18" ht="12.75">
      <c r="B347" s="21">
        <f t="shared" si="21"/>
        <v>0</v>
      </c>
      <c r="C347" s="21">
        <f>IF(COUNT(P347:EB347)&gt;0,COUNT(P347:EB347),"")</f>
      </c>
      <c r="D347" s="21">
        <f>IF(COUNT(R347:EB347)&gt;0,COUNT(R347:EB347),"")</f>
      </c>
      <c r="E347" s="21">
        <f t="shared" si="22"/>
      </c>
      <c r="F347" s="21">
        <f t="shared" si="23"/>
      </c>
      <c r="G347" s="21">
        <f t="shared" si="24"/>
      </c>
      <c r="H347" s="21">
        <f>IF(AND(L347&gt;0,L347&lt;=STATS!$B$18),1,"")</f>
      </c>
      <c r="I347" s="57">
        <v>346</v>
      </c>
      <c r="P347" s="25"/>
      <c r="Q347" s="25"/>
      <c r="R347" s="60"/>
    </row>
    <row r="348" spans="2:18" ht="12.75">
      <c r="B348" s="21">
        <f t="shared" si="21"/>
        <v>0</v>
      </c>
      <c r="C348" s="21">
        <f>IF(COUNT(P348:EB348)&gt;0,COUNT(P348:EB348),"")</f>
      </c>
      <c r="D348" s="21">
        <f>IF(COUNT(R348:EB348)&gt;0,COUNT(R348:EB348),"")</f>
      </c>
      <c r="E348" s="21">
        <f t="shared" si="22"/>
      </c>
      <c r="F348" s="21">
        <f t="shared" si="23"/>
      </c>
      <c r="G348" s="21">
        <f t="shared" si="24"/>
      </c>
      <c r="H348" s="21">
        <f>IF(AND(L348&gt;0,L348&lt;=STATS!$B$18),1,"")</f>
      </c>
      <c r="I348" s="57">
        <v>347</v>
      </c>
      <c r="P348" s="25"/>
      <c r="Q348" s="25"/>
      <c r="R348" s="60"/>
    </row>
    <row r="349" spans="2:18" ht="12.75">
      <c r="B349" s="21">
        <f t="shared" si="21"/>
        <v>0</v>
      </c>
      <c r="C349" s="21">
        <f>IF(COUNT(P349:EB349)&gt;0,COUNT(P349:EB349),"")</f>
      </c>
      <c r="D349" s="21">
        <f>IF(COUNT(R349:EB349)&gt;0,COUNT(R349:EB349),"")</f>
      </c>
      <c r="E349" s="21">
        <f t="shared" si="22"/>
      </c>
      <c r="F349" s="21">
        <f t="shared" si="23"/>
      </c>
      <c r="G349" s="21">
        <f t="shared" si="24"/>
      </c>
      <c r="H349" s="21">
        <f>IF(AND(L349&gt;0,L349&lt;=STATS!$B$18),1,"")</f>
      </c>
      <c r="I349" s="57">
        <v>348</v>
      </c>
      <c r="P349" s="25"/>
      <c r="Q349" s="25"/>
      <c r="R349" s="60"/>
    </row>
    <row r="350" spans="2:18" ht="12.75">
      <c r="B350" s="21">
        <f t="shared" si="21"/>
        <v>0</v>
      </c>
      <c r="C350" s="21">
        <f>IF(COUNT(P350:EB350)&gt;0,COUNT(P350:EB350),"")</f>
      </c>
      <c r="D350" s="21">
        <f>IF(COUNT(R350:EB350)&gt;0,COUNT(R350:EB350),"")</f>
      </c>
      <c r="E350" s="21">
        <f t="shared" si="22"/>
      </c>
      <c r="F350" s="21">
        <f t="shared" si="23"/>
      </c>
      <c r="G350" s="21">
        <f t="shared" si="24"/>
      </c>
      <c r="H350" s="21">
        <f>IF(AND(L350&gt;0,L350&lt;=STATS!$B$18),1,"")</f>
      </c>
      <c r="I350" s="57">
        <v>349</v>
      </c>
      <c r="P350" s="25"/>
      <c r="Q350" s="25"/>
      <c r="R350" s="60"/>
    </row>
    <row r="351" spans="2:18" ht="12.75">
      <c r="B351" s="21">
        <f t="shared" si="21"/>
        <v>0</v>
      </c>
      <c r="C351" s="21">
        <f>IF(COUNT(P351:EB351)&gt;0,COUNT(P351:EB351),"")</f>
      </c>
      <c r="D351" s="21">
        <f>IF(COUNT(R351:EB351)&gt;0,COUNT(R351:EB351),"")</f>
      </c>
      <c r="E351" s="21">
        <f t="shared" si="22"/>
      </c>
      <c r="F351" s="21">
        <f t="shared" si="23"/>
      </c>
      <c r="G351" s="21">
        <f t="shared" si="24"/>
      </c>
      <c r="H351" s="21">
        <f>IF(AND(L351&gt;0,L351&lt;=STATS!$B$18),1,"")</f>
      </c>
      <c r="I351" s="57">
        <v>350</v>
      </c>
      <c r="P351" s="25"/>
      <c r="Q351" s="25"/>
      <c r="R351" s="60"/>
    </row>
    <row r="352" spans="2:18" ht="12.75">
      <c r="B352" s="21">
        <f t="shared" si="21"/>
        <v>0</v>
      </c>
      <c r="C352" s="21">
        <f>IF(COUNT(P352:EB352)&gt;0,COUNT(P352:EB352),"")</f>
      </c>
      <c r="D352" s="21">
        <f>IF(COUNT(R352:EB352)&gt;0,COUNT(R352:EB352),"")</f>
      </c>
      <c r="E352" s="21">
        <f t="shared" si="22"/>
      </c>
      <c r="F352" s="21">
        <f t="shared" si="23"/>
      </c>
      <c r="G352" s="21">
        <f t="shared" si="24"/>
      </c>
      <c r="H352" s="21">
        <f>IF(AND(L352&gt;0,L352&lt;=STATS!$B$18),1,"")</f>
      </c>
      <c r="I352" s="57">
        <v>351</v>
      </c>
      <c r="P352" s="25"/>
      <c r="Q352" s="25"/>
      <c r="R352" s="60"/>
    </row>
    <row r="353" spans="2:18" ht="12.75">
      <c r="B353" s="21">
        <f t="shared" si="21"/>
        <v>0</v>
      </c>
      <c r="C353" s="21">
        <f>IF(COUNT(P353:EB353)&gt;0,COUNT(P353:EB353),"")</f>
      </c>
      <c r="D353" s="21">
        <f>IF(COUNT(R353:EB353)&gt;0,COUNT(R353:EB353),"")</f>
      </c>
      <c r="E353" s="21">
        <f t="shared" si="22"/>
      </c>
      <c r="F353" s="21">
        <f t="shared" si="23"/>
      </c>
      <c r="G353" s="21">
        <f t="shared" si="24"/>
      </c>
      <c r="H353" s="21">
        <f>IF(AND(L353&gt;0,L353&lt;=STATS!$B$18),1,"")</f>
      </c>
      <c r="I353" s="57">
        <v>352</v>
      </c>
      <c r="P353" s="25"/>
      <c r="Q353" s="25"/>
      <c r="R353" s="60"/>
    </row>
    <row r="354" spans="2:18" ht="12.75">
      <c r="B354" s="21">
        <f t="shared" si="21"/>
        <v>0</v>
      </c>
      <c r="C354" s="21">
        <f>IF(COUNT(P354:EB354)&gt;0,COUNT(P354:EB354),"")</f>
      </c>
      <c r="D354" s="21">
        <f>IF(COUNT(R354:EB354)&gt;0,COUNT(R354:EB354),"")</f>
      </c>
      <c r="E354" s="21">
        <f t="shared" si="22"/>
      </c>
      <c r="F354" s="21">
        <f t="shared" si="23"/>
      </c>
      <c r="G354" s="21">
        <f t="shared" si="24"/>
      </c>
      <c r="H354" s="21">
        <f>IF(AND(L354&gt;0,L354&lt;=STATS!$B$18),1,"")</f>
      </c>
      <c r="I354" s="57">
        <v>353</v>
      </c>
      <c r="P354" s="25"/>
      <c r="Q354" s="25"/>
      <c r="R354" s="60"/>
    </row>
    <row r="355" spans="2:18" ht="12.75">
      <c r="B355" s="21">
        <f t="shared" si="21"/>
        <v>0</v>
      </c>
      <c r="C355" s="21">
        <f>IF(COUNT(P355:EB355)&gt;0,COUNT(P355:EB355),"")</f>
      </c>
      <c r="D355" s="21">
        <f>IF(COUNT(R355:EB355)&gt;0,COUNT(R355:EB355),"")</f>
      </c>
      <c r="E355" s="21">
        <f t="shared" si="22"/>
      </c>
      <c r="F355" s="21">
        <f t="shared" si="23"/>
      </c>
      <c r="G355" s="21">
        <f t="shared" si="24"/>
      </c>
      <c r="H355" s="21">
        <f>IF(AND(L355&gt;0,L355&lt;=STATS!$B$18),1,"")</f>
      </c>
      <c r="I355" s="57">
        <v>354</v>
      </c>
      <c r="P355" s="25"/>
      <c r="Q355" s="25"/>
      <c r="R355" s="60"/>
    </row>
    <row r="356" spans="2:18" ht="12.75">
      <c r="B356" s="21">
        <f t="shared" si="21"/>
        <v>0</v>
      </c>
      <c r="C356" s="21">
        <f>IF(COUNT(P356:EB356)&gt;0,COUNT(P356:EB356),"")</f>
      </c>
      <c r="D356" s="21">
        <f>IF(COUNT(R356:EB356)&gt;0,COUNT(R356:EB356),"")</f>
      </c>
      <c r="E356" s="21">
        <f t="shared" si="22"/>
      </c>
      <c r="F356" s="21">
        <f t="shared" si="23"/>
      </c>
      <c r="G356" s="21">
        <f t="shared" si="24"/>
      </c>
      <c r="H356" s="21">
        <f>IF(AND(L356&gt;0,L356&lt;=STATS!$B$18),1,"")</f>
      </c>
      <c r="I356" s="57">
        <v>355</v>
      </c>
      <c r="P356" s="25"/>
      <c r="Q356" s="25"/>
      <c r="R356" s="60"/>
    </row>
    <row r="357" spans="2:18" ht="12.75">
      <c r="B357" s="21">
        <f t="shared" si="21"/>
        <v>0</v>
      </c>
      <c r="C357" s="21">
        <f>IF(COUNT(P357:EB357)&gt;0,COUNT(P357:EB357),"")</f>
      </c>
      <c r="D357" s="21">
        <f>IF(COUNT(R357:EB357)&gt;0,COUNT(R357:EB357),"")</f>
      </c>
      <c r="E357" s="21">
        <f t="shared" si="22"/>
      </c>
      <c r="F357" s="21">
        <f t="shared" si="23"/>
      </c>
      <c r="G357" s="21">
        <f t="shared" si="24"/>
      </c>
      <c r="H357" s="21">
        <f>IF(AND(L357&gt;0,L357&lt;=STATS!$B$18),1,"")</f>
      </c>
      <c r="I357" s="57">
        <v>356</v>
      </c>
      <c r="P357" s="25"/>
      <c r="Q357" s="25"/>
      <c r="R357" s="60"/>
    </row>
    <row r="358" spans="2:18" ht="12.75">
      <c r="B358" s="21">
        <f t="shared" si="21"/>
        <v>0</v>
      </c>
      <c r="C358" s="21">
        <f>IF(COUNT(P358:EB358)&gt;0,COUNT(P358:EB358),"")</f>
      </c>
      <c r="D358" s="21">
        <f>IF(COUNT(R358:EB358)&gt;0,COUNT(R358:EB358),"")</f>
      </c>
      <c r="E358" s="21">
        <f t="shared" si="22"/>
      </c>
      <c r="F358" s="21">
        <f t="shared" si="23"/>
      </c>
      <c r="G358" s="21">
        <f t="shared" si="24"/>
      </c>
      <c r="H358" s="21">
        <f>IF(AND(L358&gt;0,L358&lt;=STATS!$B$18),1,"")</f>
      </c>
      <c r="I358" s="57">
        <v>357</v>
      </c>
      <c r="P358" s="25"/>
      <c r="Q358" s="25"/>
      <c r="R358" s="60"/>
    </row>
    <row r="359" spans="2:18" ht="12.75">
      <c r="B359" s="21">
        <f t="shared" si="21"/>
        <v>0</v>
      </c>
      <c r="C359" s="21">
        <f>IF(COUNT(P359:EB359)&gt;0,COUNT(P359:EB359),"")</f>
      </c>
      <c r="D359" s="21">
        <f>IF(COUNT(R359:EB359)&gt;0,COUNT(R359:EB359),"")</f>
      </c>
      <c r="E359" s="21">
        <f t="shared" si="22"/>
      </c>
      <c r="F359" s="21">
        <f t="shared" si="23"/>
      </c>
      <c r="G359" s="21">
        <f t="shared" si="24"/>
      </c>
      <c r="H359" s="21">
        <f>IF(AND(L359&gt;0,L359&lt;=STATS!$B$18),1,"")</f>
      </c>
      <c r="I359" s="57">
        <v>358</v>
      </c>
      <c r="P359" s="25"/>
      <c r="Q359" s="25"/>
      <c r="R359" s="60"/>
    </row>
    <row r="360" spans="2:18" ht="12.75">
      <c r="B360" s="21">
        <f t="shared" si="21"/>
        <v>0</v>
      </c>
      <c r="C360" s="21">
        <f>IF(COUNT(P360:EB360)&gt;0,COUNT(P360:EB360),"")</f>
      </c>
      <c r="D360" s="21">
        <f>IF(COUNT(R360:EB360)&gt;0,COUNT(R360:EB360),"")</f>
      </c>
      <c r="E360" s="21">
        <f t="shared" si="22"/>
      </c>
      <c r="F360" s="21">
        <f t="shared" si="23"/>
      </c>
      <c r="G360" s="21">
        <f t="shared" si="24"/>
      </c>
      <c r="H360" s="21">
        <f>IF(AND(L360&gt;0,L360&lt;=STATS!$B$18),1,"")</f>
      </c>
      <c r="I360" s="57">
        <v>359</v>
      </c>
      <c r="P360" s="25"/>
      <c r="Q360" s="25"/>
      <c r="R360" s="60"/>
    </row>
    <row r="361" spans="2:18" ht="12.75">
      <c r="B361" s="21">
        <f t="shared" si="21"/>
        <v>0</v>
      </c>
      <c r="C361" s="21">
        <f>IF(COUNT(P361:EB361)&gt;0,COUNT(P361:EB361),"")</f>
      </c>
      <c r="D361" s="21">
        <f>IF(COUNT(R361:EB361)&gt;0,COUNT(R361:EB361),"")</f>
      </c>
      <c r="E361" s="21">
        <f t="shared" si="22"/>
      </c>
      <c r="F361" s="21">
        <f t="shared" si="23"/>
      </c>
      <c r="G361" s="21">
        <f t="shared" si="24"/>
      </c>
      <c r="H361" s="21">
        <f>IF(AND(L361&gt;0,L361&lt;=STATS!$B$18),1,"")</f>
      </c>
      <c r="I361" s="57">
        <v>360</v>
      </c>
      <c r="P361" s="25"/>
      <c r="Q361" s="25"/>
      <c r="R361" s="60"/>
    </row>
    <row r="362" spans="2:18" ht="12.75">
      <c r="B362" s="21">
        <f t="shared" si="21"/>
        <v>0</v>
      </c>
      <c r="C362" s="21">
        <f>IF(COUNT(P362:EB362)&gt;0,COUNT(P362:EB362),"")</f>
      </c>
      <c r="D362" s="21">
        <f>IF(COUNT(R362:EB362)&gt;0,COUNT(R362:EB362),"")</f>
      </c>
      <c r="E362" s="21">
        <f t="shared" si="22"/>
      </c>
      <c r="F362" s="21">
        <f t="shared" si="23"/>
      </c>
      <c r="G362" s="21">
        <f t="shared" si="24"/>
      </c>
      <c r="H362" s="21">
        <f>IF(AND(L362&gt;0,L362&lt;=STATS!$B$18),1,"")</f>
      </c>
      <c r="I362" s="57">
        <v>361</v>
      </c>
      <c r="P362" s="25"/>
      <c r="Q362" s="25"/>
      <c r="R362" s="60"/>
    </row>
    <row r="363" spans="2:18" ht="12.75">
      <c r="B363" s="21">
        <f t="shared" si="21"/>
        <v>0</v>
      </c>
      <c r="C363" s="21">
        <f>IF(COUNT(P363:EB363)&gt;0,COUNT(P363:EB363),"")</f>
      </c>
      <c r="D363" s="21">
        <f>IF(COUNT(R363:EB363)&gt;0,COUNT(R363:EB363),"")</f>
      </c>
      <c r="E363" s="21">
        <f t="shared" si="22"/>
      </c>
      <c r="F363" s="21">
        <f t="shared" si="23"/>
      </c>
      <c r="G363" s="21">
        <f t="shared" si="24"/>
      </c>
      <c r="H363" s="21">
        <f>IF(AND(L363&gt;0,L363&lt;=STATS!$B$18),1,"")</f>
      </c>
      <c r="I363" s="57">
        <v>362</v>
      </c>
      <c r="P363" s="25"/>
      <c r="Q363" s="25"/>
      <c r="R363" s="60"/>
    </row>
    <row r="364" spans="2:18" ht="12.75">
      <c r="B364" s="21">
        <f t="shared" si="21"/>
        <v>0</v>
      </c>
      <c r="C364" s="21">
        <f>IF(COUNT(P364:EB364)&gt;0,COUNT(P364:EB364),"")</f>
      </c>
      <c r="D364" s="21">
        <f>IF(COUNT(R364:EB364)&gt;0,COUNT(R364:EB364),"")</f>
      </c>
      <c r="E364" s="21">
        <f t="shared" si="22"/>
      </c>
      <c r="F364" s="21">
        <f t="shared" si="23"/>
      </c>
      <c r="G364" s="21">
        <f t="shared" si="24"/>
      </c>
      <c r="H364" s="21">
        <f>IF(AND(L364&gt;0,L364&lt;=STATS!$B$18),1,"")</f>
      </c>
      <c r="I364" s="57">
        <v>363</v>
      </c>
      <c r="P364" s="25"/>
      <c r="Q364" s="25"/>
      <c r="R364" s="60"/>
    </row>
    <row r="365" spans="2:18" ht="12.75">
      <c r="B365" s="21">
        <f t="shared" si="21"/>
        <v>0</v>
      </c>
      <c r="C365" s="21">
        <f>IF(COUNT(P365:EB365)&gt;0,COUNT(P365:EB365),"")</f>
      </c>
      <c r="D365" s="21">
        <f>IF(COUNT(R365:EB365)&gt;0,COUNT(R365:EB365),"")</f>
      </c>
      <c r="E365" s="21">
        <f t="shared" si="22"/>
      </c>
      <c r="F365" s="21">
        <f t="shared" si="23"/>
      </c>
      <c r="G365" s="21">
        <f t="shared" si="24"/>
      </c>
      <c r="H365" s="21">
        <f>IF(AND(L365&gt;0,L365&lt;=STATS!$B$18),1,"")</f>
      </c>
      <c r="I365" s="57">
        <v>364</v>
      </c>
      <c r="P365" s="25"/>
      <c r="Q365" s="25"/>
      <c r="R365" s="60"/>
    </row>
    <row r="366" spans="2:18" ht="12.75">
      <c r="B366" s="21">
        <f t="shared" si="21"/>
        <v>0</v>
      </c>
      <c r="C366" s="21">
        <f>IF(COUNT(P366:EB366)&gt;0,COUNT(P366:EB366),"")</f>
      </c>
      <c r="D366" s="21">
        <f>IF(COUNT(R366:EB366)&gt;0,COUNT(R366:EB366),"")</f>
      </c>
      <c r="E366" s="21">
        <f t="shared" si="22"/>
      </c>
      <c r="F366" s="21">
        <f t="shared" si="23"/>
      </c>
      <c r="G366" s="21">
        <f t="shared" si="24"/>
      </c>
      <c r="H366" s="21">
        <f>IF(AND(L366&gt;0,L366&lt;=STATS!$B$18),1,"")</f>
      </c>
      <c r="I366" s="57">
        <v>365</v>
      </c>
      <c r="P366" s="25"/>
      <c r="Q366" s="25"/>
      <c r="R366" s="60"/>
    </row>
    <row r="367" spans="2:18" ht="12.75">
      <c r="B367" s="21">
        <f t="shared" si="21"/>
        <v>0</v>
      </c>
      <c r="C367" s="21">
        <f>IF(COUNT(P367:EB367)&gt;0,COUNT(P367:EB367),"")</f>
      </c>
      <c r="D367" s="21">
        <f>IF(COUNT(R367:EB367)&gt;0,COUNT(R367:EB367),"")</f>
      </c>
      <c r="E367" s="21">
        <f t="shared" si="22"/>
      </c>
      <c r="F367" s="21">
        <f t="shared" si="23"/>
      </c>
      <c r="G367" s="21">
        <f t="shared" si="24"/>
      </c>
      <c r="H367" s="21">
        <f>IF(AND(L367&gt;0,L367&lt;=STATS!$B$18),1,"")</f>
      </c>
      <c r="I367" s="57">
        <v>366</v>
      </c>
      <c r="P367" s="25"/>
      <c r="Q367" s="25"/>
      <c r="R367" s="60"/>
    </row>
    <row r="368" spans="2:18" ht="12.75">
      <c r="B368" s="21">
        <f t="shared" si="21"/>
        <v>0</v>
      </c>
      <c r="C368" s="21">
        <f>IF(COUNT(P368:EB368)&gt;0,COUNT(P368:EB368),"")</f>
      </c>
      <c r="D368" s="21">
        <f>IF(COUNT(R368:EB368)&gt;0,COUNT(R368:EB368),"")</f>
      </c>
      <c r="E368" s="21">
        <f t="shared" si="22"/>
      </c>
      <c r="F368" s="21">
        <f t="shared" si="23"/>
      </c>
      <c r="G368" s="21">
        <f t="shared" si="24"/>
      </c>
      <c r="H368" s="21">
        <f>IF(AND(L368&gt;0,L368&lt;=STATS!$B$18),1,"")</f>
      </c>
      <c r="I368" s="57">
        <v>367</v>
      </c>
      <c r="P368" s="25"/>
      <c r="Q368" s="25"/>
      <c r="R368" s="60"/>
    </row>
    <row r="369" spans="2:18" ht="12.75">
      <c r="B369" s="21">
        <f t="shared" si="21"/>
        <v>0</v>
      </c>
      <c r="C369" s="21">
        <f>IF(COUNT(P369:EB369)&gt;0,COUNT(P369:EB369),"")</f>
      </c>
      <c r="D369" s="21">
        <f>IF(COUNT(R369:EB369)&gt;0,COUNT(R369:EB369),"")</f>
      </c>
      <c r="E369" s="21">
        <f t="shared" si="22"/>
      </c>
      <c r="F369" s="21">
        <f t="shared" si="23"/>
      </c>
      <c r="G369" s="21">
        <f t="shared" si="24"/>
      </c>
      <c r="H369" s="21">
        <f>IF(AND(L369&gt;0,L369&lt;=STATS!$B$18),1,"")</f>
      </c>
      <c r="I369" s="57">
        <v>368</v>
      </c>
      <c r="P369" s="25"/>
      <c r="Q369" s="25"/>
      <c r="R369" s="60"/>
    </row>
    <row r="370" spans="2:18" ht="12.75">
      <c r="B370" s="21">
        <f t="shared" si="21"/>
        <v>0</v>
      </c>
      <c r="C370" s="21">
        <f>IF(COUNT(P370:EB370)&gt;0,COUNT(P370:EB370),"")</f>
      </c>
      <c r="D370" s="21">
        <f>IF(COUNT(R370:EB370)&gt;0,COUNT(R370:EB370),"")</f>
      </c>
      <c r="E370" s="21">
        <f t="shared" si="22"/>
      </c>
      <c r="F370" s="21">
        <f t="shared" si="23"/>
      </c>
      <c r="G370" s="21">
        <f t="shared" si="24"/>
      </c>
      <c r="H370" s="21">
        <f>IF(AND(L370&gt;0,L370&lt;=STATS!$B$18),1,"")</f>
      </c>
      <c r="I370" s="57">
        <v>369</v>
      </c>
      <c r="P370" s="25"/>
      <c r="Q370" s="25"/>
      <c r="R370" s="60"/>
    </row>
    <row r="371" spans="2:18" ht="12.75">
      <c r="B371" s="21">
        <f t="shared" si="21"/>
        <v>0</v>
      </c>
      <c r="C371" s="21">
        <f>IF(COUNT(P371:EB371)&gt;0,COUNT(P371:EB371),"")</f>
      </c>
      <c r="D371" s="21">
        <f>IF(COUNT(R371:EB371)&gt;0,COUNT(R371:EB371),"")</f>
      </c>
      <c r="E371" s="21">
        <f t="shared" si="22"/>
      </c>
      <c r="F371" s="21">
        <f t="shared" si="23"/>
      </c>
      <c r="G371" s="21">
        <f t="shared" si="24"/>
      </c>
      <c r="H371" s="21">
        <f>IF(AND(L371&gt;0,L371&lt;=STATS!$B$18),1,"")</f>
      </c>
      <c r="I371" s="57">
        <v>370</v>
      </c>
      <c r="P371" s="25"/>
      <c r="Q371" s="25"/>
      <c r="R371" s="60"/>
    </row>
    <row r="372" spans="2:18" ht="12.75">
      <c r="B372" s="21">
        <f t="shared" si="21"/>
        <v>0</v>
      </c>
      <c r="C372" s="21">
        <f>IF(COUNT(P372:EB372)&gt;0,COUNT(P372:EB372),"")</f>
      </c>
      <c r="D372" s="21">
        <f>IF(COUNT(R372:EB372)&gt;0,COUNT(R372:EB372),"")</f>
      </c>
      <c r="E372" s="21">
        <f t="shared" si="22"/>
      </c>
      <c r="F372" s="21">
        <f t="shared" si="23"/>
      </c>
      <c r="G372" s="21">
        <f t="shared" si="24"/>
      </c>
      <c r="H372" s="21">
        <f>IF(AND(L372&gt;0,L372&lt;=STATS!$B$18),1,"")</f>
      </c>
      <c r="I372" s="57">
        <v>371</v>
      </c>
      <c r="P372" s="25"/>
      <c r="Q372" s="25"/>
      <c r="R372" s="60"/>
    </row>
    <row r="373" spans="2:18" ht="12.75">
      <c r="B373" s="21">
        <f t="shared" si="21"/>
        <v>0</v>
      </c>
      <c r="C373" s="21">
        <f>IF(COUNT(P373:EB373)&gt;0,COUNT(P373:EB373),"")</f>
      </c>
      <c r="D373" s="21">
        <f>IF(COUNT(R373:EB373)&gt;0,COUNT(R373:EB373),"")</f>
      </c>
      <c r="E373" s="21">
        <f t="shared" si="22"/>
      </c>
      <c r="F373" s="21">
        <f t="shared" si="23"/>
      </c>
      <c r="G373" s="21">
        <f t="shared" si="24"/>
      </c>
      <c r="H373" s="21">
        <f>IF(AND(L373&gt;0,L373&lt;=STATS!$B$18),1,"")</f>
      </c>
      <c r="I373" s="57">
        <v>372</v>
      </c>
      <c r="P373" s="25"/>
      <c r="Q373" s="25"/>
      <c r="R373" s="60"/>
    </row>
    <row r="374" spans="2:18" ht="12.75">
      <c r="B374" s="21">
        <f t="shared" si="21"/>
        <v>0</v>
      </c>
      <c r="C374" s="21">
        <f>IF(COUNT(P374:EB374)&gt;0,COUNT(P374:EB374),"")</f>
      </c>
      <c r="D374" s="21">
        <f>IF(COUNT(R374:EB374)&gt;0,COUNT(R374:EB374),"")</f>
      </c>
      <c r="E374" s="21">
        <f t="shared" si="22"/>
      </c>
      <c r="F374" s="21">
        <f t="shared" si="23"/>
      </c>
      <c r="G374" s="21">
        <f t="shared" si="24"/>
      </c>
      <c r="H374" s="21">
        <f>IF(AND(L374&gt;0,L374&lt;=STATS!$B$18),1,"")</f>
      </c>
      <c r="I374" s="57">
        <v>373</v>
      </c>
      <c r="P374" s="25"/>
      <c r="Q374" s="25"/>
      <c r="R374" s="60"/>
    </row>
    <row r="375" spans="2:18" ht="12.75">
      <c r="B375" s="21">
        <f t="shared" si="21"/>
        <v>0</v>
      </c>
      <c r="C375" s="21">
        <f>IF(COUNT(P375:EB375)&gt;0,COUNT(P375:EB375),"")</f>
      </c>
      <c r="D375" s="21">
        <f>IF(COUNT(R375:EB375)&gt;0,COUNT(R375:EB375),"")</f>
      </c>
      <c r="E375" s="21">
        <f t="shared" si="22"/>
      </c>
      <c r="F375" s="21">
        <f t="shared" si="23"/>
      </c>
      <c r="G375" s="21">
        <f t="shared" si="24"/>
      </c>
      <c r="H375" s="21">
        <f>IF(AND(L375&gt;0,L375&lt;=STATS!$B$18),1,"")</f>
      </c>
      <c r="I375" s="57">
        <v>374</v>
      </c>
      <c r="P375" s="25"/>
      <c r="Q375" s="25"/>
      <c r="R375" s="60"/>
    </row>
    <row r="376" spans="2:18" ht="12.75">
      <c r="B376" s="21">
        <f t="shared" si="21"/>
        <v>0</v>
      </c>
      <c r="C376" s="21">
        <f>IF(COUNT(P376:EB376)&gt;0,COUNT(P376:EB376),"")</f>
      </c>
      <c r="D376" s="21">
        <f>IF(COUNT(R376:EB376)&gt;0,COUNT(R376:EB376),"")</f>
      </c>
      <c r="E376" s="21">
        <f t="shared" si="22"/>
      </c>
      <c r="F376" s="21">
        <f t="shared" si="23"/>
      </c>
      <c r="G376" s="21">
        <f t="shared" si="24"/>
      </c>
      <c r="H376" s="21">
        <f>IF(AND(L376&gt;0,L376&lt;=STATS!$B$18),1,"")</f>
      </c>
      <c r="I376" s="57">
        <v>375</v>
      </c>
      <c r="P376" s="25"/>
      <c r="Q376" s="25"/>
      <c r="R376" s="60"/>
    </row>
    <row r="377" spans="2:18" ht="12.75">
      <c r="B377" s="21">
        <f t="shared" si="21"/>
        <v>0</v>
      </c>
      <c r="C377" s="21">
        <f>IF(COUNT(P377:EB377)&gt;0,COUNT(P377:EB377),"")</f>
      </c>
      <c r="D377" s="21">
        <f>IF(COUNT(R377:EB377)&gt;0,COUNT(R377:EB377),"")</f>
      </c>
      <c r="E377" s="21">
        <f t="shared" si="22"/>
      </c>
      <c r="F377" s="21">
        <f t="shared" si="23"/>
      </c>
      <c r="G377" s="21">
        <f t="shared" si="24"/>
      </c>
      <c r="H377" s="21">
        <f>IF(AND(L377&gt;0,L377&lt;=STATS!$B$18),1,"")</f>
      </c>
      <c r="I377" s="57">
        <v>376</v>
      </c>
      <c r="P377" s="25"/>
      <c r="Q377" s="25"/>
      <c r="R377" s="60"/>
    </row>
    <row r="378" spans="2:18" ht="12.75">
      <c r="B378" s="21">
        <f t="shared" si="21"/>
        <v>0</v>
      </c>
      <c r="C378" s="21">
        <f>IF(COUNT(P378:EB378)&gt;0,COUNT(P378:EB378),"")</f>
      </c>
      <c r="D378" s="21">
        <f>IF(COUNT(R378:EB378)&gt;0,COUNT(R378:EB378),"")</f>
      </c>
      <c r="E378" s="21">
        <f t="shared" si="22"/>
      </c>
      <c r="F378" s="21">
        <f t="shared" si="23"/>
      </c>
      <c r="G378" s="21">
        <f t="shared" si="24"/>
      </c>
      <c r="H378" s="21">
        <f>IF(AND(L378&gt;0,L378&lt;=STATS!$B$18),1,"")</f>
      </c>
      <c r="I378" s="57">
        <v>377</v>
      </c>
      <c r="P378" s="25"/>
      <c r="Q378" s="25"/>
      <c r="R378" s="60"/>
    </row>
    <row r="379" spans="2:18" ht="12.75">
      <c r="B379" s="21">
        <f t="shared" si="21"/>
        <v>0</v>
      </c>
      <c r="C379" s="21">
        <f>IF(COUNT(P379:EB379)&gt;0,COUNT(P379:EB379),"")</f>
      </c>
      <c r="D379" s="21">
        <f>IF(COUNT(R379:EB379)&gt;0,COUNT(R379:EB379),"")</f>
      </c>
      <c r="E379" s="21">
        <f t="shared" si="22"/>
      </c>
      <c r="F379" s="21">
        <f t="shared" si="23"/>
      </c>
      <c r="G379" s="21">
        <f t="shared" si="24"/>
      </c>
      <c r="H379" s="21">
        <f>IF(AND(L379&gt;0,L379&lt;=STATS!$B$18),1,"")</f>
      </c>
      <c r="I379" s="57">
        <v>378</v>
      </c>
      <c r="P379" s="25"/>
      <c r="Q379" s="25"/>
      <c r="R379" s="60"/>
    </row>
    <row r="380" spans="2:18" ht="12.75">
      <c r="B380" s="21">
        <f t="shared" si="21"/>
        <v>0</v>
      </c>
      <c r="C380" s="21">
        <f>IF(COUNT(P380:EB380)&gt;0,COUNT(P380:EB380),"")</f>
      </c>
      <c r="D380" s="21">
        <f>IF(COUNT(R380:EB380)&gt;0,COUNT(R380:EB380),"")</f>
      </c>
      <c r="E380" s="21">
        <f t="shared" si="22"/>
      </c>
      <c r="F380" s="21">
        <f t="shared" si="23"/>
      </c>
      <c r="G380" s="21">
        <f t="shared" si="24"/>
      </c>
      <c r="H380" s="21">
        <f>IF(AND(L380&gt;0,L380&lt;=STATS!$B$18),1,"")</f>
      </c>
      <c r="I380" s="57">
        <v>379</v>
      </c>
      <c r="P380" s="25"/>
      <c r="Q380" s="25"/>
      <c r="R380" s="60"/>
    </row>
    <row r="381" spans="2:18" ht="12.75">
      <c r="B381" s="21">
        <f t="shared" si="21"/>
        <v>0</v>
      </c>
      <c r="C381" s="21">
        <f>IF(COUNT(P381:EB381)&gt;0,COUNT(P381:EB381),"")</f>
      </c>
      <c r="D381" s="21">
        <f>IF(COUNT(R381:EB381)&gt;0,COUNT(R381:EB381),"")</f>
      </c>
      <c r="E381" s="21">
        <f t="shared" si="22"/>
      </c>
      <c r="F381" s="21">
        <f t="shared" si="23"/>
      </c>
      <c r="G381" s="21">
        <f t="shared" si="24"/>
      </c>
      <c r="H381" s="21">
        <f>IF(AND(L381&gt;0,L381&lt;=STATS!$B$18),1,"")</f>
      </c>
      <c r="I381" s="57">
        <v>380</v>
      </c>
      <c r="P381" s="25"/>
      <c r="Q381" s="25"/>
      <c r="R381" s="60"/>
    </row>
    <row r="382" spans="2:18" ht="12.75">
      <c r="B382" s="21">
        <f t="shared" si="21"/>
        <v>0</v>
      </c>
      <c r="C382" s="21">
        <f>IF(COUNT(P382:EB382)&gt;0,COUNT(P382:EB382),"")</f>
      </c>
      <c r="D382" s="21">
        <f>IF(COUNT(R382:EB382)&gt;0,COUNT(R382:EB382),"")</f>
      </c>
      <c r="E382" s="21">
        <f t="shared" si="22"/>
      </c>
      <c r="F382" s="21">
        <f t="shared" si="23"/>
      </c>
      <c r="G382" s="21">
        <f t="shared" si="24"/>
      </c>
      <c r="H382" s="21">
        <f>IF(AND(L382&gt;0,L382&lt;=STATS!$B$18),1,"")</f>
      </c>
      <c r="I382" s="57">
        <v>381</v>
      </c>
      <c r="P382" s="25"/>
      <c r="Q382" s="25"/>
      <c r="R382" s="60"/>
    </row>
    <row r="383" spans="2:18" ht="12.75">
      <c r="B383" s="21">
        <f t="shared" si="21"/>
        <v>0</v>
      </c>
      <c r="C383" s="21">
        <f>IF(COUNT(P383:EB383)&gt;0,COUNT(P383:EB383),"")</f>
      </c>
      <c r="D383" s="21">
        <f>IF(COUNT(R383:EB383)&gt;0,COUNT(R383:EB383),"")</f>
      </c>
      <c r="E383" s="21">
        <f t="shared" si="22"/>
      </c>
      <c r="F383" s="21">
        <f t="shared" si="23"/>
      </c>
      <c r="G383" s="21">
        <f t="shared" si="24"/>
      </c>
      <c r="H383" s="21">
        <f>IF(AND(L383&gt;0,L383&lt;=STATS!$B$18),1,"")</f>
      </c>
      <c r="I383" s="57">
        <v>382</v>
      </c>
      <c r="P383" s="25"/>
      <c r="Q383" s="25"/>
      <c r="R383" s="60"/>
    </row>
    <row r="384" spans="2:18" ht="12.75">
      <c r="B384" s="21">
        <f t="shared" si="21"/>
        <v>0</v>
      </c>
      <c r="C384" s="21">
        <f>IF(COUNT(P384:EB384)&gt;0,COUNT(P384:EB384),"")</f>
      </c>
      <c r="D384" s="21">
        <f>IF(COUNT(R384:EB384)&gt;0,COUNT(R384:EB384),"")</f>
      </c>
      <c r="E384" s="21">
        <f t="shared" si="22"/>
      </c>
      <c r="F384" s="21">
        <f t="shared" si="23"/>
      </c>
      <c r="G384" s="21">
        <f t="shared" si="24"/>
      </c>
      <c r="H384" s="21">
        <f>IF(AND(L384&gt;0,L384&lt;=STATS!$B$18),1,"")</f>
      </c>
      <c r="I384" s="57">
        <v>383</v>
      </c>
      <c r="P384" s="25"/>
      <c r="Q384" s="25"/>
      <c r="R384" s="60"/>
    </row>
    <row r="385" spans="2:18" ht="12.75">
      <c r="B385" s="21">
        <f t="shared" si="21"/>
        <v>0</v>
      </c>
      <c r="C385" s="21">
        <f>IF(COUNT(P385:EB385)&gt;0,COUNT(P385:EB385),"")</f>
      </c>
      <c r="D385" s="21">
        <f>IF(COUNT(R385:EB385)&gt;0,COUNT(R385:EB385),"")</f>
      </c>
      <c r="E385" s="21">
        <f t="shared" si="22"/>
      </c>
      <c r="F385" s="21">
        <f t="shared" si="23"/>
      </c>
      <c r="G385" s="21">
        <f t="shared" si="24"/>
      </c>
      <c r="H385" s="21">
        <f>IF(AND(L385&gt;0,L385&lt;=STATS!$B$18),1,"")</f>
      </c>
      <c r="I385" s="57">
        <v>384</v>
      </c>
      <c r="P385" s="25"/>
      <c r="Q385" s="25"/>
      <c r="R385" s="60"/>
    </row>
    <row r="386" spans="2:18" ht="12.75">
      <c r="B386" s="21">
        <f aca="true" t="shared" si="25" ref="B386:B449">COUNT(P386:DZ386)</f>
        <v>0</v>
      </c>
      <c r="C386" s="21">
        <f>IF(COUNT(P386:EB386)&gt;0,COUNT(P386:EB386),"")</f>
      </c>
      <c r="D386" s="21">
        <f>IF(COUNT(R386:EB386)&gt;0,COUNT(R386:EB386),"")</f>
      </c>
      <c r="E386" s="21">
        <f aca="true" t="shared" si="26" ref="E386:E449">IF(H386=1,COUNT(P386:DZ386),"")</f>
      </c>
      <c r="F386" s="21">
        <f aca="true" t="shared" si="27" ref="F386:F449">IF(H386=1,COUNT(S386:DZ386),"")</f>
      </c>
      <c r="G386" s="21">
        <f t="shared" si="24"/>
      </c>
      <c r="H386" s="21">
        <f>IF(AND(L386&gt;0,L386&lt;=STATS!$B$18),1,"")</f>
      </c>
      <c r="I386" s="57">
        <v>385</v>
      </c>
      <c r="P386" s="25"/>
      <c r="Q386" s="25"/>
      <c r="R386" s="60"/>
    </row>
    <row r="387" spans="2:18" ht="12.75">
      <c r="B387" s="21">
        <f t="shared" si="25"/>
        <v>0</v>
      </c>
      <c r="C387" s="21">
        <f>IF(COUNT(P387:EB387)&gt;0,COUNT(P387:EB387),"")</f>
      </c>
      <c r="D387" s="21">
        <f>IF(COUNT(R387:EB387)&gt;0,COUNT(R387:EB387),"")</f>
      </c>
      <c r="E387" s="21">
        <f t="shared" si="26"/>
      </c>
      <c r="F387" s="21">
        <f t="shared" si="27"/>
      </c>
      <c r="G387" s="21">
        <f t="shared" si="24"/>
      </c>
      <c r="H387" s="21">
        <f>IF(AND(L387&gt;0,L387&lt;=STATS!$B$18),1,"")</f>
      </c>
      <c r="I387" s="57">
        <v>386</v>
      </c>
      <c r="P387" s="25"/>
      <c r="Q387" s="25"/>
      <c r="R387" s="60"/>
    </row>
    <row r="388" spans="2:18" ht="12.75">
      <c r="B388" s="21">
        <f t="shared" si="25"/>
        <v>0</v>
      </c>
      <c r="C388" s="21">
        <f>IF(COUNT(P388:EB388)&gt;0,COUNT(P388:EB388),"")</f>
      </c>
      <c r="D388" s="21">
        <f>IF(COUNT(R388:EB388)&gt;0,COUNT(R388:EB388),"")</f>
      </c>
      <c r="E388" s="21">
        <f t="shared" si="26"/>
      </c>
      <c r="F388" s="21">
        <f t="shared" si="27"/>
      </c>
      <c r="G388" s="21">
        <f t="shared" si="24"/>
      </c>
      <c r="H388" s="21">
        <f>IF(AND(L388&gt;0,L388&lt;=STATS!$B$18),1,"")</f>
      </c>
      <c r="I388" s="57">
        <v>387</v>
      </c>
      <c r="P388" s="25"/>
      <c r="Q388" s="25"/>
      <c r="R388" s="60"/>
    </row>
    <row r="389" spans="2:18" ht="12.75">
      <c r="B389" s="21">
        <f t="shared" si="25"/>
        <v>0</v>
      </c>
      <c r="C389" s="21">
        <f>IF(COUNT(P389:EB389)&gt;0,COUNT(P389:EB389),"")</f>
      </c>
      <c r="D389" s="21">
        <f>IF(COUNT(R389:EB389)&gt;0,COUNT(R389:EB389),"")</f>
      </c>
      <c r="E389" s="21">
        <f t="shared" si="26"/>
      </c>
      <c r="F389" s="21">
        <f t="shared" si="27"/>
      </c>
      <c r="G389" s="21">
        <f t="shared" si="24"/>
      </c>
      <c r="H389" s="21">
        <f>IF(AND(L389&gt;0,L389&lt;=STATS!$B$18),1,"")</f>
      </c>
      <c r="I389" s="57">
        <v>388</v>
      </c>
      <c r="P389" s="25"/>
      <c r="Q389" s="25"/>
      <c r="R389" s="60"/>
    </row>
    <row r="390" spans="2:18" ht="12.75">
      <c r="B390" s="21">
        <f t="shared" si="25"/>
        <v>0</v>
      </c>
      <c r="C390" s="21">
        <f>IF(COUNT(P390:EB390)&gt;0,COUNT(P390:EB390),"")</f>
      </c>
      <c r="D390" s="21">
        <f>IF(COUNT(R390:EB390)&gt;0,COUNT(R390:EB390),"")</f>
      </c>
      <c r="E390" s="21">
        <f t="shared" si="26"/>
      </c>
      <c r="F390" s="21">
        <f t="shared" si="27"/>
      </c>
      <c r="G390" s="21">
        <f t="shared" si="24"/>
      </c>
      <c r="H390" s="21">
        <f>IF(AND(L390&gt;0,L390&lt;=STATS!$B$18),1,"")</f>
      </c>
      <c r="I390" s="57">
        <v>389</v>
      </c>
      <c r="P390" s="25"/>
      <c r="Q390" s="25"/>
      <c r="R390" s="60"/>
    </row>
    <row r="391" spans="2:18" ht="12.75">
      <c r="B391" s="21">
        <f t="shared" si="25"/>
        <v>0</v>
      </c>
      <c r="C391" s="21">
        <f>IF(COUNT(P391:EB391)&gt;0,COUNT(P391:EB391),"")</f>
      </c>
      <c r="D391" s="21">
        <f>IF(COUNT(R391:EB391)&gt;0,COUNT(R391:EB391),"")</f>
      </c>
      <c r="E391" s="21">
        <f t="shared" si="26"/>
      </c>
      <c r="F391" s="21">
        <f t="shared" si="27"/>
      </c>
      <c r="G391" s="21">
        <f t="shared" si="24"/>
      </c>
      <c r="H391" s="21">
        <f>IF(AND(L391&gt;0,L391&lt;=STATS!$B$18),1,"")</f>
      </c>
      <c r="I391" s="57">
        <v>390</v>
      </c>
      <c r="P391" s="25"/>
      <c r="Q391" s="25"/>
      <c r="R391" s="60"/>
    </row>
    <row r="392" spans="2:18" ht="12.75">
      <c r="B392" s="21">
        <f t="shared" si="25"/>
        <v>0</v>
      </c>
      <c r="C392" s="21">
        <f>IF(COUNT(P392:EB392)&gt;0,COUNT(P392:EB392),"")</f>
      </c>
      <c r="D392" s="21">
        <f>IF(COUNT(R392:EB392)&gt;0,COUNT(R392:EB392),"")</f>
      </c>
      <c r="E392" s="21">
        <f t="shared" si="26"/>
      </c>
      <c r="F392" s="21">
        <f t="shared" si="27"/>
      </c>
      <c r="G392" s="21">
        <f t="shared" si="24"/>
      </c>
      <c r="H392" s="21">
        <f>IF(AND(L392&gt;0,L392&lt;=STATS!$B$18),1,"")</f>
      </c>
      <c r="I392" s="57">
        <v>391</v>
      </c>
      <c r="P392" s="25"/>
      <c r="Q392" s="25"/>
      <c r="R392" s="60"/>
    </row>
    <row r="393" spans="2:18" ht="12.75">
      <c r="B393" s="21">
        <f t="shared" si="25"/>
        <v>0</v>
      </c>
      <c r="C393" s="21">
        <f>IF(COUNT(P393:EB393)&gt;0,COUNT(P393:EB393),"")</f>
      </c>
      <c r="D393" s="21">
        <f>IF(COUNT(R393:EB393)&gt;0,COUNT(R393:EB393),"")</f>
      </c>
      <c r="E393" s="21">
        <f t="shared" si="26"/>
      </c>
      <c r="F393" s="21">
        <f t="shared" si="27"/>
      </c>
      <c r="G393" s="21">
        <f t="shared" si="24"/>
      </c>
      <c r="H393" s="21">
        <f>IF(AND(L393&gt;0,L393&lt;=STATS!$B$18),1,"")</f>
      </c>
      <c r="I393" s="57">
        <v>392</v>
      </c>
      <c r="P393" s="25"/>
      <c r="Q393" s="25"/>
      <c r="R393" s="60"/>
    </row>
    <row r="394" spans="2:18" ht="12.75">
      <c r="B394" s="21">
        <f t="shared" si="25"/>
        <v>0</v>
      </c>
      <c r="C394" s="21">
        <f>IF(COUNT(P394:EB394)&gt;0,COUNT(P394:EB394),"")</f>
      </c>
      <c r="D394" s="21">
        <f>IF(COUNT(R394:EB394)&gt;0,COUNT(R394:EB394),"")</f>
      </c>
      <c r="E394" s="21">
        <f t="shared" si="26"/>
      </c>
      <c r="F394" s="21">
        <f t="shared" si="27"/>
      </c>
      <c r="G394" s="21">
        <f t="shared" si="24"/>
      </c>
      <c r="H394" s="21">
        <f>IF(AND(L394&gt;0,L394&lt;=STATS!$B$18),1,"")</f>
      </c>
      <c r="I394" s="57">
        <v>393</v>
      </c>
      <c r="P394" s="25"/>
      <c r="Q394" s="25"/>
      <c r="R394" s="60"/>
    </row>
    <row r="395" spans="2:18" ht="12.75">
      <c r="B395" s="21">
        <f t="shared" si="25"/>
        <v>0</v>
      </c>
      <c r="C395" s="21">
        <f>IF(COUNT(P395:EB395)&gt;0,COUNT(P395:EB395),"")</f>
      </c>
      <c r="D395" s="21">
        <f>IF(COUNT(R395:EB395)&gt;0,COUNT(R395:EB395),"")</f>
      </c>
      <c r="E395" s="21">
        <f t="shared" si="26"/>
      </c>
      <c r="F395" s="21">
        <f t="shared" si="27"/>
      </c>
      <c r="G395" s="21">
        <f t="shared" si="24"/>
      </c>
      <c r="H395" s="21">
        <f>IF(AND(L395&gt;0,L395&lt;=STATS!$B$18),1,"")</f>
      </c>
      <c r="I395" s="57">
        <v>394</v>
      </c>
      <c r="P395" s="25"/>
      <c r="Q395" s="25"/>
      <c r="R395" s="60"/>
    </row>
    <row r="396" spans="2:18" ht="12.75">
      <c r="B396" s="21">
        <f t="shared" si="25"/>
        <v>0</v>
      </c>
      <c r="C396" s="21">
        <f>IF(COUNT(P396:EB396)&gt;0,COUNT(P396:EB396),"")</f>
      </c>
      <c r="D396" s="21">
        <f>IF(COUNT(R396:EB396)&gt;0,COUNT(R396:EB396),"")</f>
      </c>
      <c r="E396" s="21">
        <f t="shared" si="26"/>
      </c>
      <c r="F396" s="21">
        <f t="shared" si="27"/>
      </c>
      <c r="G396" s="21">
        <f t="shared" si="24"/>
      </c>
      <c r="H396" s="21">
        <f>IF(AND(L396&gt;0,L396&lt;=STATS!$B$18),1,"")</f>
      </c>
      <c r="I396" s="57">
        <v>395</v>
      </c>
      <c r="P396" s="25"/>
      <c r="Q396" s="25"/>
      <c r="R396" s="60"/>
    </row>
    <row r="397" spans="2:18" ht="12.75">
      <c r="B397" s="21">
        <f t="shared" si="25"/>
        <v>0</v>
      </c>
      <c r="C397" s="21">
        <f>IF(COUNT(P397:EB397)&gt;0,COUNT(P397:EB397),"")</f>
      </c>
      <c r="D397" s="21">
        <f>IF(COUNT(R397:EB397)&gt;0,COUNT(R397:EB397),"")</f>
      </c>
      <c r="E397" s="21">
        <f t="shared" si="26"/>
      </c>
      <c r="F397" s="21">
        <f t="shared" si="27"/>
      </c>
      <c r="G397" s="21">
        <f t="shared" si="24"/>
      </c>
      <c r="H397" s="21">
        <f>IF(AND(L397&gt;0,L397&lt;=STATS!$B$18),1,"")</f>
      </c>
      <c r="I397" s="57">
        <v>396</v>
      </c>
      <c r="P397" s="25"/>
      <c r="Q397" s="25"/>
      <c r="R397" s="60"/>
    </row>
    <row r="398" spans="2:18" ht="12.75">
      <c r="B398" s="21">
        <f t="shared" si="25"/>
        <v>0</v>
      </c>
      <c r="C398" s="21">
        <f>IF(COUNT(P398:EB398)&gt;0,COUNT(P398:EB398),"")</f>
      </c>
      <c r="D398" s="21">
        <f>IF(COUNT(R398:EB398)&gt;0,COUNT(R398:EB398),"")</f>
      </c>
      <c r="E398" s="21">
        <f t="shared" si="26"/>
      </c>
      <c r="F398" s="21">
        <f t="shared" si="27"/>
      </c>
      <c r="G398" s="21">
        <f t="shared" si="24"/>
      </c>
      <c r="H398" s="21">
        <f>IF(AND(L398&gt;0,L398&lt;=STATS!$B$18),1,"")</f>
      </c>
      <c r="I398" s="57">
        <v>397</v>
      </c>
      <c r="P398" s="25"/>
      <c r="Q398" s="25"/>
      <c r="R398" s="60"/>
    </row>
    <row r="399" spans="2:18" ht="12.75">
      <c r="B399" s="21">
        <f t="shared" si="25"/>
        <v>0</v>
      </c>
      <c r="C399" s="21">
        <f>IF(COUNT(P399:EB399)&gt;0,COUNT(P399:EB399),"")</f>
      </c>
      <c r="D399" s="21">
        <f>IF(COUNT(R399:EB399)&gt;0,COUNT(R399:EB399),"")</f>
      </c>
      <c r="E399" s="21">
        <f t="shared" si="26"/>
      </c>
      <c r="F399" s="21">
        <f t="shared" si="27"/>
      </c>
      <c r="G399" s="21">
        <f t="shared" si="24"/>
      </c>
      <c r="H399" s="21">
        <f>IF(AND(L399&gt;0,L399&lt;=STATS!$B$18),1,"")</f>
      </c>
      <c r="I399" s="57">
        <v>398</v>
      </c>
      <c r="P399" s="25"/>
      <c r="Q399" s="25"/>
      <c r="R399" s="60"/>
    </row>
    <row r="400" spans="2:18" ht="12.75">
      <c r="B400" s="21">
        <f t="shared" si="25"/>
        <v>0</v>
      </c>
      <c r="C400" s="21">
        <f>IF(COUNT(P400:EB400)&gt;0,COUNT(P400:EB400),"")</f>
      </c>
      <c r="D400" s="21">
        <f>IF(COUNT(R400:EB400)&gt;0,COUNT(R400:EB400),"")</f>
      </c>
      <c r="E400" s="21">
        <f t="shared" si="26"/>
      </c>
      <c r="F400" s="21">
        <f t="shared" si="27"/>
      </c>
      <c r="G400" s="21">
        <f t="shared" si="24"/>
      </c>
      <c r="H400" s="21">
        <f>IF(AND(L400&gt;0,L400&lt;=STATS!$B$18),1,"")</f>
      </c>
      <c r="I400" s="57">
        <v>399</v>
      </c>
      <c r="P400" s="25"/>
      <c r="Q400" s="25"/>
      <c r="R400" s="60"/>
    </row>
    <row r="401" spans="2:18" ht="12.75">
      <c r="B401" s="21">
        <f t="shared" si="25"/>
        <v>0</v>
      </c>
      <c r="C401" s="21">
        <f>IF(COUNT(P401:EB401)&gt;0,COUNT(P401:EB401),"")</f>
      </c>
      <c r="D401" s="21">
        <f>IF(COUNT(R401:EB401)&gt;0,COUNT(R401:EB401),"")</f>
      </c>
      <c r="E401" s="21">
        <f t="shared" si="26"/>
      </c>
      <c r="F401" s="21">
        <f t="shared" si="27"/>
      </c>
      <c r="G401" s="21">
        <f t="shared" si="24"/>
      </c>
      <c r="H401" s="21">
        <f>IF(AND(L401&gt;0,L401&lt;=STATS!$B$18),1,"")</f>
      </c>
      <c r="I401" s="57">
        <v>400</v>
      </c>
      <c r="P401" s="25"/>
      <c r="Q401" s="25"/>
      <c r="R401" s="60"/>
    </row>
    <row r="402" spans="2:18" ht="12.75">
      <c r="B402" s="21">
        <f t="shared" si="25"/>
        <v>0</v>
      </c>
      <c r="C402" s="21">
        <f>IF(COUNT(P402:EB402)&gt;0,COUNT(P402:EB402),"")</f>
      </c>
      <c r="D402" s="21">
        <f>IF(COUNT(R402:EB402)&gt;0,COUNT(R402:EB402),"")</f>
      </c>
      <c r="E402" s="21">
        <f t="shared" si="26"/>
      </c>
      <c r="F402" s="21">
        <f t="shared" si="27"/>
      </c>
      <c r="G402" s="21">
        <f t="shared" si="24"/>
      </c>
      <c r="H402" s="21">
        <f>IF(AND(L402&gt;0,L402&lt;=STATS!$B$18),1,"")</f>
      </c>
      <c r="I402" s="57">
        <v>401</v>
      </c>
      <c r="P402" s="25"/>
      <c r="Q402" s="25"/>
      <c r="R402" s="60"/>
    </row>
    <row r="403" spans="2:18" ht="12.75">
      <c r="B403" s="21">
        <f t="shared" si="25"/>
        <v>0</v>
      </c>
      <c r="C403" s="21">
        <f>IF(COUNT(P403:EB403)&gt;0,COUNT(P403:EB403),"")</f>
      </c>
      <c r="D403" s="21">
        <f>IF(COUNT(R403:EB403)&gt;0,COUNT(R403:EB403),"")</f>
      </c>
      <c r="E403" s="21">
        <f t="shared" si="26"/>
      </c>
      <c r="F403" s="21">
        <f t="shared" si="27"/>
      </c>
      <c r="G403" s="21">
        <f t="shared" si="24"/>
      </c>
      <c r="H403" s="21">
        <f>IF(AND(L403&gt;0,L403&lt;=STATS!$B$18),1,"")</f>
      </c>
      <c r="I403" s="57">
        <v>402</v>
      </c>
      <c r="P403" s="25"/>
      <c r="Q403" s="25"/>
      <c r="R403" s="60"/>
    </row>
    <row r="404" spans="2:18" ht="12.75">
      <c r="B404" s="21">
        <f t="shared" si="25"/>
        <v>0</v>
      </c>
      <c r="C404" s="21">
        <f>IF(COUNT(P404:EB404)&gt;0,COUNT(P404:EB404),"")</f>
      </c>
      <c r="D404" s="21">
        <f>IF(COUNT(R404:EB404)&gt;0,COUNT(R404:EB404),"")</f>
      </c>
      <c r="E404" s="21">
        <f t="shared" si="26"/>
      </c>
      <c r="F404" s="21">
        <f t="shared" si="27"/>
      </c>
      <c r="G404" s="21">
        <f t="shared" si="24"/>
      </c>
      <c r="H404" s="21">
        <f>IF(AND(L404&gt;0,L404&lt;=STATS!$B$18),1,"")</f>
      </c>
      <c r="I404" s="57">
        <v>403</v>
      </c>
      <c r="P404" s="25"/>
      <c r="Q404" s="25"/>
      <c r="R404" s="60"/>
    </row>
    <row r="405" spans="2:18" ht="12.75">
      <c r="B405" s="21">
        <f t="shared" si="25"/>
        <v>0</v>
      </c>
      <c r="C405" s="21">
        <f>IF(COUNT(P405:EB405)&gt;0,COUNT(P405:EB405),"")</f>
      </c>
      <c r="D405" s="21">
        <f>IF(COUNT(R405:EB405)&gt;0,COUNT(R405:EB405),"")</f>
      </c>
      <c r="E405" s="21">
        <f t="shared" si="26"/>
      </c>
      <c r="F405" s="21">
        <f t="shared" si="27"/>
      </c>
      <c r="G405" s="21">
        <f t="shared" si="24"/>
      </c>
      <c r="H405" s="21">
        <f>IF(AND(L405&gt;0,L405&lt;=STATS!$B$18),1,"")</f>
      </c>
      <c r="I405" s="57">
        <v>404</v>
      </c>
      <c r="P405" s="25"/>
      <c r="Q405" s="25"/>
      <c r="R405" s="60"/>
    </row>
    <row r="406" spans="2:18" ht="12.75">
      <c r="B406" s="21">
        <f t="shared" si="25"/>
        <v>0</v>
      </c>
      <c r="C406" s="21">
        <f>IF(COUNT(P406:EB406)&gt;0,COUNT(P406:EB406),"")</f>
      </c>
      <c r="D406" s="21">
        <f>IF(COUNT(R406:EB406)&gt;0,COUNT(R406:EB406),"")</f>
      </c>
      <c r="E406" s="21">
        <f t="shared" si="26"/>
      </c>
      <c r="F406" s="21">
        <f t="shared" si="27"/>
      </c>
      <c r="G406" s="21">
        <f t="shared" si="24"/>
      </c>
      <c r="H406" s="21">
        <f>IF(AND(L406&gt;0,L406&lt;=STATS!$B$18),1,"")</f>
      </c>
      <c r="I406" s="57">
        <v>405</v>
      </c>
      <c r="P406" s="25"/>
      <c r="Q406" s="25"/>
      <c r="R406" s="60"/>
    </row>
    <row r="407" spans="2:18" ht="12.75">
      <c r="B407" s="21">
        <f t="shared" si="25"/>
        <v>0</v>
      </c>
      <c r="C407" s="21">
        <f>IF(COUNT(P407:EB407)&gt;0,COUNT(P407:EB407),"")</f>
      </c>
      <c r="D407" s="21">
        <f>IF(COUNT(R407:EB407)&gt;0,COUNT(R407:EB407),"")</f>
      </c>
      <c r="E407" s="21">
        <f t="shared" si="26"/>
      </c>
      <c r="F407" s="21">
        <f t="shared" si="27"/>
      </c>
      <c r="G407" s="21">
        <f t="shared" si="24"/>
      </c>
      <c r="H407" s="21">
        <f>IF(AND(L407&gt;0,L407&lt;=STATS!$B$18),1,"")</f>
      </c>
      <c r="I407" s="57">
        <v>406</v>
      </c>
      <c r="P407" s="25"/>
      <c r="Q407" s="25"/>
      <c r="R407" s="60"/>
    </row>
    <row r="408" spans="2:18" ht="12.75">
      <c r="B408" s="21">
        <f t="shared" si="25"/>
        <v>0</v>
      </c>
      <c r="C408" s="21">
        <f>IF(COUNT(P408:EB408)&gt;0,COUNT(P408:EB408),"")</f>
      </c>
      <c r="D408" s="21">
        <f>IF(COUNT(R408:EB408)&gt;0,COUNT(R408:EB408),"")</f>
      </c>
      <c r="E408" s="21">
        <f t="shared" si="26"/>
      </c>
      <c r="F408" s="21">
        <f t="shared" si="27"/>
      </c>
      <c r="G408" s="21">
        <f t="shared" si="24"/>
      </c>
      <c r="H408" s="21">
        <f>IF(AND(L408&gt;0,L408&lt;=STATS!$B$18),1,"")</f>
      </c>
      <c r="I408" s="57">
        <v>407</v>
      </c>
      <c r="P408" s="25"/>
      <c r="Q408" s="25"/>
      <c r="R408" s="60"/>
    </row>
    <row r="409" spans="2:18" ht="12.75">
      <c r="B409" s="21">
        <f t="shared" si="25"/>
        <v>0</v>
      </c>
      <c r="C409" s="21">
        <f>IF(COUNT(P409:EB409)&gt;0,COUNT(P409:EB409),"")</f>
      </c>
      <c r="D409" s="21">
        <f>IF(COUNT(R409:EB409)&gt;0,COUNT(R409:EB409),"")</f>
      </c>
      <c r="E409" s="21">
        <f t="shared" si="26"/>
      </c>
      <c r="F409" s="21">
        <f t="shared" si="27"/>
      </c>
      <c r="G409" s="21">
        <f t="shared" si="24"/>
      </c>
      <c r="H409" s="21">
        <f>IF(AND(L409&gt;0,L409&lt;=STATS!$B$18),1,"")</f>
      </c>
      <c r="I409" s="57">
        <v>408</v>
      </c>
      <c r="P409" s="25"/>
      <c r="Q409" s="25"/>
      <c r="R409" s="60"/>
    </row>
    <row r="410" spans="2:18" ht="12.75">
      <c r="B410" s="21">
        <f t="shared" si="25"/>
        <v>0</v>
      </c>
      <c r="C410" s="21">
        <f>IF(COUNT(P410:EB410)&gt;0,COUNT(P410:EB410),"")</f>
      </c>
      <c r="D410" s="21">
        <f>IF(COUNT(R410:EB410)&gt;0,COUNT(R410:EB410),"")</f>
      </c>
      <c r="E410" s="21">
        <f t="shared" si="26"/>
      </c>
      <c r="F410" s="21">
        <f t="shared" si="27"/>
      </c>
      <c r="G410" s="21">
        <f aca="true" t="shared" si="28" ref="G410:G473">IF($B410&gt;=1,$L410,"")</f>
      </c>
      <c r="H410" s="21">
        <f>IF(AND(L410&gt;0,L410&lt;=STATS!$B$18),1,"")</f>
      </c>
      <c r="I410" s="57">
        <v>409</v>
      </c>
      <c r="P410" s="25"/>
      <c r="Q410" s="25"/>
      <c r="R410" s="60"/>
    </row>
    <row r="411" spans="2:18" ht="12.75">
      <c r="B411" s="21">
        <f t="shared" si="25"/>
        <v>0</v>
      </c>
      <c r="C411" s="21">
        <f>IF(COUNT(P411:EB411)&gt;0,COUNT(P411:EB411),"")</f>
      </c>
      <c r="D411" s="21">
        <f>IF(COUNT(R411:EB411)&gt;0,COUNT(R411:EB411),"")</f>
      </c>
      <c r="E411" s="21">
        <f t="shared" si="26"/>
      </c>
      <c r="F411" s="21">
        <f t="shared" si="27"/>
      </c>
      <c r="G411" s="21">
        <f t="shared" si="28"/>
      </c>
      <c r="H411" s="21">
        <f>IF(AND(L411&gt;0,L411&lt;=STATS!$B$18),1,"")</f>
      </c>
      <c r="I411" s="57">
        <v>410</v>
      </c>
      <c r="P411" s="25"/>
      <c r="Q411" s="25"/>
      <c r="R411" s="60"/>
    </row>
    <row r="412" spans="2:18" ht="12.75">
      <c r="B412" s="21">
        <f t="shared" si="25"/>
        <v>0</v>
      </c>
      <c r="C412" s="21">
        <f>IF(COUNT(P412:EB412)&gt;0,COUNT(P412:EB412),"")</f>
      </c>
      <c r="D412" s="21">
        <f>IF(COUNT(R412:EB412)&gt;0,COUNT(R412:EB412),"")</f>
      </c>
      <c r="E412" s="21">
        <f t="shared" si="26"/>
      </c>
      <c r="F412" s="21">
        <f t="shared" si="27"/>
      </c>
      <c r="G412" s="21">
        <f t="shared" si="28"/>
      </c>
      <c r="H412" s="21">
        <f>IF(AND(L412&gt;0,L412&lt;=STATS!$B$18),1,"")</f>
      </c>
      <c r="I412" s="57">
        <v>411</v>
      </c>
      <c r="P412" s="25"/>
      <c r="Q412" s="25"/>
      <c r="R412" s="60"/>
    </row>
    <row r="413" spans="2:18" ht="12.75">
      <c r="B413" s="21">
        <f t="shared" si="25"/>
        <v>0</v>
      </c>
      <c r="C413" s="21">
        <f>IF(COUNT(P413:EB413)&gt;0,COUNT(P413:EB413),"")</f>
      </c>
      <c r="D413" s="21">
        <f>IF(COUNT(R413:EB413)&gt;0,COUNT(R413:EB413),"")</f>
      </c>
      <c r="E413" s="21">
        <f t="shared" si="26"/>
      </c>
      <c r="F413" s="21">
        <f t="shared" si="27"/>
      </c>
      <c r="G413" s="21">
        <f t="shared" si="28"/>
      </c>
      <c r="H413" s="21">
        <f>IF(AND(L413&gt;0,L413&lt;=STATS!$B$18),1,"")</f>
      </c>
      <c r="I413" s="57">
        <v>412</v>
      </c>
      <c r="P413" s="25"/>
      <c r="Q413" s="25"/>
      <c r="R413" s="60"/>
    </row>
    <row r="414" spans="2:18" ht="12.75">
      <c r="B414" s="21">
        <f t="shared" si="25"/>
        <v>0</v>
      </c>
      <c r="C414" s="21">
        <f>IF(COUNT(P414:EB414)&gt;0,COUNT(P414:EB414),"")</f>
      </c>
      <c r="D414" s="21">
        <f>IF(COUNT(R414:EB414)&gt;0,COUNT(R414:EB414),"")</f>
      </c>
      <c r="E414" s="21">
        <f t="shared" si="26"/>
      </c>
      <c r="F414" s="21">
        <f t="shared" si="27"/>
      </c>
      <c r="G414" s="21">
        <f t="shared" si="28"/>
      </c>
      <c r="H414" s="21">
        <f>IF(AND(L414&gt;0,L414&lt;=STATS!$B$18),1,"")</f>
      </c>
      <c r="I414" s="57">
        <v>413</v>
      </c>
      <c r="P414" s="25"/>
      <c r="Q414" s="25"/>
      <c r="R414" s="60"/>
    </row>
    <row r="415" spans="2:18" ht="12.75">
      <c r="B415" s="21">
        <f t="shared" si="25"/>
        <v>0</v>
      </c>
      <c r="C415" s="21">
        <f>IF(COUNT(P415:EB415)&gt;0,COUNT(P415:EB415),"")</f>
      </c>
      <c r="D415" s="21">
        <f>IF(COUNT(R415:EB415)&gt;0,COUNT(R415:EB415),"")</f>
      </c>
      <c r="E415" s="21">
        <f t="shared" si="26"/>
      </c>
      <c r="F415" s="21">
        <f t="shared" si="27"/>
      </c>
      <c r="G415" s="21">
        <f t="shared" si="28"/>
      </c>
      <c r="H415" s="21">
        <f>IF(AND(L415&gt;0,L415&lt;=STATS!$B$18),1,"")</f>
      </c>
      <c r="I415" s="57">
        <v>414</v>
      </c>
      <c r="P415" s="25"/>
      <c r="Q415" s="25"/>
      <c r="R415" s="60"/>
    </row>
    <row r="416" spans="2:18" ht="12.75">
      <c r="B416" s="21">
        <f t="shared" si="25"/>
        <v>0</v>
      </c>
      <c r="C416" s="21">
        <f>IF(COUNT(P416:EB416)&gt;0,COUNT(P416:EB416),"")</f>
      </c>
      <c r="D416" s="21">
        <f>IF(COUNT(R416:EB416)&gt;0,COUNT(R416:EB416),"")</f>
      </c>
      <c r="E416" s="21">
        <f t="shared" si="26"/>
      </c>
      <c r="F416" s="21">
        <f t="shared" si="27"/>
      </c>
      <c r="G416" s="21">
        <f t="shared" si="28"/>
      </c>
      <c r="H416" s="21">
        <f>IF(AND(L416&gt;0,L416&lt;=STATS!$B$18),1,"")</f>
      </c>
      <c r="I416" s="57">
        <v>415</v>
      </c>
      <c r="P416" s="25"/>
      <c r="Q416" s="25"/>
      <c r="R416" s="60"/>
    </row>
    <row r="417" spans="2:18" ht="12.75">
      <c r="B417" s="21">
        <f t="shared" si="25"/>
        <v>0</v>
      </c>
      <c r="C417" s="21">
        <f>IF(COUNT(P417:EB417)&gt;0,COUNT(P417:EB417),"")</f>
      </c>
      <c r="D417" s="21">
        <f>IF(COUNT(R417:EB417)&gt;0,COUNT(R417:EB417),"")</f>
      </c>
      <c r="E417" s="21">
        <f t="shared" si="26"/>
      </c>
      <c r="F417" s="21">
        <f t="shared" si="27"/>
      </c>
      <c r="G417" s="21">
        <f t="shared" si="28"/>
      </c>
      <c r="H417" s="21">
        <f>IF(AND(L417&gt;0,L417&lt;=STATS!$B$18),1,"")</f>
      </c>
      <c r="I417" s="57">
        <v>416</v>
      </c>
      <c r="P417" s="25"/>
      <c r="Q417" s="25"/>
      <c r="R417" s="60"/>
    </row>
    <row r="418" spans="2:18" ht="12.75">
      <c r="B418" s="21">
        <f t="shared" si="25"/>
        <v>0</v>
      </c>
      <c r="C418" s="21">
        <f>IF(COUNT(P418:EB418)&gt;0,COUNT(P418:EB418),"")</f>
      </c>
      <c r="D418" s="21">
        <f>IF(COUNT(R418:EB418)&gt;0,COUNT(R418:EB418),"")</f>
      </c>
      <c r="E418" s="21">
        <f t="shared" si="26"/>
      </c>
      <c r="F418" s="21">
        <f t="shared" si="27"/>
      </c>
      <c r="G418" s="21">
        <f t="shared" si="28"/>
      </c>
      <c r="H418" s="21">
        <f>IF(AND(L418&gt;0,L418&lt;=STATS!$B$18),1,"")</f>
      </c>
      <c r="I418" s="57">
        <v>417</v>
      </c>
      <c r="P418" s="25"/>
      <c r="Q418" s="25"/>
      <c r="R418" s="60"/>
    </row>
    <row r="419" spans="2:18" ht="12.75">
      <c r="B419" s="21">
        <f t="shared" si="25"/>
        <v>0</v>
      </c>
      <c r="C419" s="21">
        <f>IF(COUNT(P419:EB419)&gt;0,COUNT(P419:EB419),"")</f>
      </c>
      <c r="D419" s="21">
        <f>IF(COUNT(R419:EB419)&gt;0,COUNT(R419:EB419),"")</f>
      </c>
      <c r="E419" s="21">
        <f t="shared" si="26"/>
      </c>
      <c r="F419" s="21">
        <f t="shared" si="27"/>
      </c>
      <c r="G419" s="21">
        <f t="shared" si="28"/>
      </c>
      <c r="H419" s="21">
        <f>IF(AND(L419&gt;0,L419&lt;=STATS!$B$18),1,"")</f>
      </c>
      <c r="I419" s="57">
        <v>418</v>
      </c>
      <c r="P419" s="25"/>
      <c r="Q419" s="25"/>
      <c r="R419" s="60"/>
    </row>
    <row r="420" spans="2:18" ht="12.75">
      <c r="B420" s="21">
        <f t="shared" si="25"/>
        <v>0</v>
      </c>
      <c r="C420" s="21">
        <f>IF(COUNT(P420:EB420)&gt;0,COUNT(P420:EB420),"")</f>
      </c>
      <c r="D420" s="21">
        <f>IF(COUNT(R420:EB420)&gt;0,COUNT(R420:EB420),"")</f>
      </c>
      <c r="E420" s="21">
        <f t="shared" si="26"/>
      </c>
      <c r="F420" s="21">
        <f t="shared" si="27"/>
      </c>
      <c r="G420" s="21">
        <f t="shared" si="28"/>
      </c>
      <c r="H420" s="21">
        <f>IF(AND(L420&gt;0,L420&lt;=STATS!$B$18),1,"")</f>
      </c>
      <c r="I420" s="57">
        <v>419</v>
      </c>
      <c r="P420" s="25"/>
      <c r="Q420" s="25"/>
      <c r="R420" s="60"/>
    </row>
    <row r="421" spans="2:18" ht="12.75">
      <c r="B421" s="21">
        <f t="shared" si="25"/>
        <v>0</v>
      </c>
      <c r="C421" s="21">
        <f>IF(COUNT(P421:EB421)&gt;0,COUNT(P421:EB421),"")</f>
      </c>
      <c r="D421" s="21">
        <f>IF(COUNT(R421:EB421)&gt;0,COUNT(R421:EB421),"")</f>
      </c>
      <c r="E421" s="21">
        <f t="shared" si="26"/>
      </c>
      <c r="F421" s="21">
        <f t="shared" si="27"/>
      </c>
      <c r="G421" s="21">
        <f t="shared" si="28"/>
      </c>
      <c r="H421" s="21">
        <f>IF(AND(L421&gt;0,L421&lt;=STATS!$B$18),1,"")</f>
      </c>
      <c r="I421" s="57">
        <v>420</v>
      </c>
      <c r="P421" s="25"/>
      <c r="Q421" s="25"/>
      <c r="R421" s="60"/>
    </row>
    <row r="422" spans="2:18" ht="12.75">
      <c r="B422" s="21">
        <f t="shared" si="25"/>
        <v>0</v>
      </c>
      <c r="C422" s="21">
        <f>IF(COUNT(P422:EB422)&gt;0,COUNT(P422:EB422),"")</f>
      </c>
      <c r="D422" s="21">
        <f>IF(COUNT(R422:EB422)&gt;0,COUNT(R422:EB422),"")</f>
      </c>
      <c r="E422" s="21">
        <f t="shared" si="26"/>
      </c>
      <c r="F422" s="21">
        <f t="shared" si="27"/>
      </c>
      <c r="G422" s="21">
        <f t="shared" si="28"/>
      </c>
      <c r="H422" s="21">
        <f>IF(AND(L422&gt;0,L422&lt;=STATS!$B$18),1,"")</f>
      </c>
      <c r="I422" s="57">
        <v>421</v>
      </c>
      <c r="P422" s="25"/>
      <c r="Q422" s="25"/>
      <c r="R422" s="60"/>
    </row>
    <row r="423" spans="2:18" ht="12.75">
      <c r="B423" s="21">
        <f t="shared" si="25"/>
        <v>0</v>
      </c>
      <c r="C423" s="21">
        <f>IF(COUNT(P423:EB423)&gt;0,COUNT(P423:EB423),"")</f>
      </c>
      <c r="D423" s="21">
        <f>IF(COUNT(R423:EB423)&gt;0,COUNT(R423:EB423),"")</f>
      </c>
      <c r="E423" s="21">
        <f t="shared" si="26"/>
      </c>
      <c r="F423" s="21">
        <f t="shared" si="27"/>
      </c>
      <c r="G423" s="21">
        <f t="shared" si="28"/>
      </c>
      <c r="H423" s="21">
        <f>IF(AND(L423&gt;0,L423&lt;=STATS!$B$18),1,"")</f>
      </c>
      <c r="I423" s="57">
        <v>422</v>
      </c>
      <c r="P423" s="25"/>
      <c r="Q423" s="25"/>
      <c r="R423" s="60"/>
    </row>
    <row r="424" spans="2:18" ht="12.75">
      <c r="B424" s="21">
        <f t="shared" si="25"/>
        <v>0</v>
      </c>
      <c r="C424" s="21">
        <f>IF(COUNT(P424:EB424)&gt;0,COUNT(P424:EB424),"")</f>
      </c>
      <c r="D424" s="21">
        <f>IF(COUNT(R424:EB424)&gt;0,COUNT(R424:EB424),"")</f>
      </c>
      <c r="E424" s="21">
        <f t="shared" si="26"/>
      </c>
      <c r="F424" s="21">
        <f t="shared" si="27"/>
      </c>
      <c r="G424" s="21">
        <f t="shared" si="28"/>
      </c>
      <c r="H424" s="21">
        <f>IF(AND(L424&gt;0,L424&lt;=STATS!$B$18),1,"")</f>
      </c>
      <c r="I424" s="57">
        <v>423</v>
      </c>
      <c r="P424" s="25"/>
      <c r="Q424" s="25"/>
      <c r="R424" s="60"/>
    </row>
    <row r="425" spans="2:18" ht="12.75">
      <c r="B425" s="21">
        <f t="shared" si="25"/>
        <v>0</v>
      </c>
      <c r="C425" s="21">
        <f>IF(COUNT(P425:EB425)&gt;0,COUNT(P425:EB425),"")</f>
      </c>
      <c r="D425" s="21">
        <f>IF(COUNT(R425:EB425)&gt;0,COUNT(R425:EB425),"")</f>
      </c>
      <c r="E425" s="21">
        <f t="shared" si="26"/>
      </c>
      <c r="F425" s="21">
        <f t="shared" si="27"/>
      </c>
      <c r="G425" s="21">
        <f t="shared" si="28"/>
      </c>
      <c r="H425" s="21">
        <f>IF(AND(L425&gt;0,L425&lt;=STATS!$B$18),1,"")</f>
      </c>
      <c r="I425" s="57">
        <v>424</v>
      </c>
      <c r="P425" s="25"/>
      <c r="Q425" s="25"/>
      <c r="R425" s="60"/>
    </row>
    <row r="426" spans="2:18" ht="12.75">
      <c r="B426" s="21">
        <f t="shared" si="25"/>
        <v>0</v>
      </c>
      <c r="C426" s="21">
        <f>IF(COUNT(P426:EB426)&gt;0,COUNT(P426:EB426),"")</f>
      </c>
      <c r="D426" s="21">
        <f>IF(COUNT(R426:EB426)&gt;0,COUNT(R426:EB426),"")</f>
      </c>
      <c r="E426" s="21">
        <f t="shared" si="26"/>
      </c>
      <c r="F426" s="21">
        <f t="shared" si="27"/>
      </c>
      <c r="G426" s="21">
        <f t="shared" si="28"/>
      </c>
      <c r="H426" s="21">
        <f>IF(AND(L426&gt;0,L426&lt;=STATS!$B$18),1,"")</f>
      </c>
      <c r="I426" s="57">
        <v>425</v>
      </c>
      <c r="P426" s="25"/>
      <c r="Q426" s="25"/>
      <c r="R426" s="60"/>
    </row>
    <row r="427" spans="2:18" ht="12.75">
      <c r="B427" s="21">
        <f t="shared" si="25"/>
        <v>0</v>
      </c>
      <c r="C427" s="21">
        <f>IF(COUNT(P427:EB427)&gt;0,COUNT(P427:EB427),"")</f>
      </c>
      <c r="D427" s="21">
        <f>IF(COUNT(R427:EB427)&gt;0,COUNT(R427:EB427),"")</f>
      </c>
      <c r="E427" s="21">
        <f t="shared" si="26"/>
      </c>
      <c r="F427" s="21">
        <f t="shared" si="27"/>
      </c>
      <c r="G427" s="21">
        <f t="shared" si="28"/>
      </c>
      <c r="H427" s="21">
        <f>IF(AND(L427&gt;0,L427&lt;=STATS!$B$18),1,"")</f>
      </c>
      <c r="I427" s="57">
        <v>426</v>
      </c>
      <c r="P427" s="25"/>
      <c r="Q427" s="25"/>
      <c r="R427" s="60"/>
    </row>
    <row r="428" spans="2:18" ht="12.75">
      <c r="B428" s="21">
        <f t="shared" si="25"/>
        <v>0</v>
      </c>
      <c r="C428" s="21">
        <f>IF(COUNT(P428:EB428)&gt;0,COUNT(P428:EB428),"")</f>
      </c>
      <c r="D428" s="21">
        <f>IF(COUNT(R428:EB428)&gt;0,COUNT(R428:EB428),"")</f>
      </c>
      <c r="E428" s="21">
        <f t="shared" si="26"/>
      </c>
      <c r="F428" s="21">
        <f t="shared" si="27"/>
      </c>
      <c r="G428" s="21">
        <f t="shared" si="28"/>
      </c>
      <c r="H428" s="21">
        <f>IF(AND(L428&gt;0,L428&lt;=STATS!$B$18),1,"")</f>
      </c>
      <c r="I428" s="57">
        <v>427</v>
      </c>
      <c r="P428" s="25"/>
      <c r="Q428" s="25"/>
      <c r="R428" s="60"/>
    </row>
    <row r="429" spans="2:18" ht="12.75">
      <c r="B429" s="21">
        <f t="shared" si="25"/>
        <v>0</v>
      </c>
      <c r="C429" s="21">
        <f>IF(COUNT(P429:EB429)&gt;0,COUNT(P429:EB429),"")</f>
      </c>
      <c r="D429" s="21">
        <f>IF(COUNT(R429:EB429)&gt;0,COUNT(R429:EB429),"")</f>
      </c>
      <c r="E429" s="21">
        <f t="shared" si="26"/>
      </c>
      <c r="F429" s="21">
        <f t="shared" si="27"/>
      </c>
      <c r="G429" s="21">
        <f t="shared" si="28"/>
      </c>
      <c r="H429" s="21">
        <f>IF(AND(L429&gt;0,L429&lt;=STATS!$B$18),1,"")</f>
      </c>
      <c r="I429" s="57">
        <v>428</v>
      </c>
      <c r="P429" s="25"/>
      <c r="Q429" s="25"/>
      <c r="R429" s="60"/>
    </row>
    <row r="430" spans="2:18" ht="12.75">
      <c r="B430" s="21">
        <f t="shared" si="25"/>
        <v>0</v>
      </c>
      <c r="C430" s="21">
        <f>IF(COUNT(P430:EB430)&gt;0,COUNT(P430:EB430),"")</f>
      </c>
      <c r="D430" s="21">
        <f>IF(COUNT(R430:EB430)&gt;0,COUNT(R430:EB430),"")</f>
      </c>
      <c r="E430" s="21">
        <f t="shared" si="26"/>
      </c>
      <c r="F430" s="21">
        <f t="shared" si="27"/>
      </c>
      <c r="G430" s="21">
        <f t="shared" si="28"/>
      </c>
      <c r="H430" s="21">
        <f>IF(AND(L430&gt;0,L430&lt;=STATS!$B$18),1,"")</f>
      </c>
      <c r="I430" s="57">
        <v>429</v>
      </c>
      <c r="P430" s="25"/>
      <c r="Q430" s="25"/>
      <c r="R430" s="60"/>
    </row>
    <row r="431" spans="2:18" ht="12.75">
      <c r="B431" s="21">
        <f t="shared" si="25"/>
        <v>0</v>
      </c>
      <c r="C431" s="21">
        <f>IF(COUNT(P431:EB431)&gt;0,COUNT(P431:EB431),"")</f>
      </c>
      <c r="D431" s="21">
        <f>IF(COUNT(R431:EB431)&gt;0,COUNT(R431:EB431),"")</f>
      </c>
      <c r="E431" s="21">
        <f t="shared" si="26"/>
      </c>
      <c r="F431" s="21">
        <f t="shared" si="27"/>
      </c>
      <c r="G431" s="21">
        <f t="shared" si="28"/>
      </c>
      <c r="H431" s="21">
        <f>IF(AND(L431&gt;0,L431&lt;=STATS!$B$18),1,"")</f>
      </c>
      <c r="I431" s="57">
        <v>430</v>
      </c>
      <c r="P431" s="25"/>
      <c r="Q431" s="25"/>
      <c r="R431" s="60"/>
    </row>
    <row r="432" spans="2:18" ht="12.75">
      <c r="B432" s="21">
        <f t="shared" si="25"/>
        <v>0</v>
      </c>
      <c r="C432" s="21">
        <f>IF(COUNT(P432:EB432)&gt;0,COUNT(P432:EB432),"")</f>
      </c>
      <c r="D432" s="21">
        <f>IF(COUNT(R432:EB432)&gt;0,COUNT(R432:EB432),"")</f>
      </c>
      <c r="E432" s="21">
        <f t="shared" si="26"/>
      </c>
      <c r="F432" s="21">
        <f t="shared" si="27"/>
      </c>
      <c r="G432" s="21">
        <f t="shared" si="28"/>
      </c>
      <c r="H432" s="21">
        <f>IF(AND(L432&gt;0,L432&lt;=STATS!$B$18),1,"")</f>
      </c>
      <c r="I432" s="57">
        <v>431</v>
      </c>
      <c r="P432" s="25"/>
      <c r="Q432" s="25"/>
      <c r="R432" s="60"/>
    </row>
    <row r="433" spans="2:18" ht="12.75">
      <c r="B433" s="21">
        <f t="shared" si="25"/>
        <v>0</v>
      </c>
      <c r="C433" s="21">
        <f>IF(COUNT(P433:EB433)&gt;0,COUNT(P433:EB433),"")</f>
      </c>
      <c r="D433" s="21">
        <f>IF(COUNT(R433:EB433)&gt;0,COUNT(R433:EB433),"")</f>
      </c>
      <c r="E433" s="21">
        <f t="shared" si="26"/>
      </c>
      <c r="F433" s="21">
        <f t="shared" si="27"/>
      </c>
      <c r="G433" s="21">
        <f t="shared" si="28"/>
      </c>
      <c r="H433" s="21">
        <f>IF(AND(L433&gt;0,L433&lt;=STATS!$B$18),1,"")</f>
      </c>
      <c r="I433" s="57">
        <v>432</v>
      </c>
      <c r="P433" s="25"/>
      <c r="Q433" s="25"/>
      <c r="R433" s="60"/>
    </row>
    <row r="434" spans="2:18" ht="12.75">
      <c r="B434" s="21">
        <f t="shared" si="25"/>
        <v>0</v>
      </c>
      <c r="C434" s="21">
        <f>IF(COUNT(P434:EB434)&gt;0,COUNT(P434:EB434),"")</f>
      </c>
      <c r="D434" s="21">
        <f>IF(COUNT(R434:EB434)&gt;0,COUNT(R434:EB434),"")</f>
      </c>
      <c r="E434" s="21">
        <f t="shared" si="26"/>
      </c>
      <c r="F434" s="21">
        <f t="shared" si="27"/>
      </c>
      <c r="G434" s="21">
        <f t="shared" si="28"/>
      </c>
      <c r="H434" s="21">
        <f>IF(AND(L434&gt;0,L434&lt;=STATS!$B$18),1,"")</f>
      </c>
      <c r="I434" s="57">
        <v>433</v>
      </c>
      <c r="P434" s="25"/>
      <c r="Q434" s="25"/>
      <c r="R434" s="60"/>
    </row>
    <row r="435" spans="2:18" ht="12.75">
      <c r="B435" s="21">
        <f t="shared" si="25"/>
        <v>0</v>
      </c>
      <c r="C435" s="21">
        <f>IF(COUNT(P435:EB435)&gt;0,COUNT(P435:EB435),"")</f>
      </c>
      <c r="D435" s="21">
        <f>IF(COUNT(R435:EB435)&gt;0,COUNT(R435:EB435),"")</f>
      </c>
      <c r="E435" s="21">
        <f t="shared" si="26"/>
      </c>
      <c r="F435" s="21">
        <f t="shared" si="27"/>
      </c>
      <c r="G435" s="21">
        <f t="shared" si="28"/>
      </c>
      <c r="H435" s="21">
        <f>IF(AND(L435&gt;0,L435&lt;=STATS!$B$18),1,"")</f>
      </c>
      <c r="I435" s="57">
        <v>434</v>
      </c>
      <c r="P435" s="25"/>
      <c r="Q435" s="25"/>
      <c r="R435" s="60"/>
    </row>
    <row r="436" spans="2:18" ht="12.75">
      <c r="B436" s="21">
        <f t="shared" si="25"/>
        <v>0</v>
      </c>
      <c r="C436" s="21">
        <f>IF(COUNT(P436:EB436)&gt;0,COUNT(P436:EB436),"")</f>
      </c>
      <c r="D436" s="21">
        <f>IF(COUNT(R436:EB436)&gt;0,COUNT(R436:EB436),"")</f>
      </c>
      <c r="E436" s="21">
        <f t="shared" si="26"/>
      </c>
      <c r="F436" s="21">
        <f t="shared" si="27"/>
      </c>
      <c r="G436" s="21">
        <f t="shared" si="28"/>
      </c>
      <c r="H436" s="21">
        <f>IF(AND(L436&gt;0,L436&lt;=STATS!$B$18),1,"")</f>
      </c>
      <c r="I436" s="57">
        <v>435</v>
      </c>
      <c r="P436" s="25"/>
      <c r="Q436" s="25"/>
      <c r="R436" s="60"/>
    </row>
    <row r="437" spans="2:18" ht="12.75">
      <c r="B437" s="21">
        <f t="shared" si="25"/>
        <v>0</v>
      </c>
      <c r="C437" s="21">
        <f>IF(COUNT(P437:EB437)&gt;0,COUNT(P437:EB437),"")</f>
      </c>
      <c r="D437" s="21">
        <f>IF(COUNT(R437:EB437)&gt;0,COUNT(R437:EB437),"")</f>
      </c>
      <c r="E437" s="21">
        <f t="shared" si="26"/>
      </c>
      <c r="F437" s="21">
        <f t="shared" si="27"/>
      </c>
      <c r="G437" s="21">
        <f t="shared" si="28"/>
      </c>
      <c r="H437" s="21">
        <f>IF(AND(L437&gt;0,L437&lt;=STATS!$B$18),1,"")</f>
      </c>
      <c r="I437" s="57">
        <v>436</v>
      </c>
      <c r="P437" s="25"/>
      <c r="Q437" s="25"/>
      <c r="R437" s="60"/>
    </row>
    <row r="438" spans="2:18" ht="12.75">
      <c r="B438" s="21">
        <f t="shared" si="25"/>
        <v>0</v>
      </c>
      <c r="C438" s="21">
        <f>IF(COUNT(P438:EB438)&gt;0,COUNT(P438:EB438),"")</f>
      </c>
      <c r="D438" s="21">
        <f>IF(COUNT(R438:EB438)&gt;0,COUNT(R438:EB438),"")</f>
      </c>
      <c r="E438" s="21">
        <f t="shared" si="26"/>
      </c>
      <c r="F438" s="21">
        <f t="shared" si="27"/>
      </c>
      <c r="G438" s="21">
        <f t="shared" si="28"/>
      </c>
      <c r="H438" s="21">
        <f>IF(AND(L438&gt;0,L438&lt;=STATS!$B$18),1,"")</f>
      </c>
      <c r="I438" s="57">
        <v>437</v>
      </c>
      <c r="P438" s="25"/>
      <c r="Q438" s="25"/>
      <c r="R438" s="60"/>
    </row>
    <row r="439" spans="2:18" ht="12.75">
      <c r="B439" s="21">
        <f t="shared" si="25"/>
        <v>0</v>
      </c>
      <c r="C439" s="21">
        <f>IF(COUNT(P439:EB439)&gt;0,COUNT(P439:EB439),"")</f>
      </c>
      <c r="D439" s="21">
        <f>IF(COUNT(R439:EB439)&gt;0,COUNT(R439:EB439),"")</f>
      </c>
      <c r="E439" s="21">
        <f t="shared" si="26"/>
      </c>
      <c r="F439" s="21">
        <f t="shared" si="27"/>
      </c>
      <c r="G439" s="21">
        <f t="shared" si="28"/>
      </c>
      <c r="H439" s="21">
        <f>IF(AND(L439&gt;0,L439&lt;=STATS!$B$18),1,"")</f>
      </c>
      <c r="I439" s="57">
        <v>438</v>
      </c>
      <c r="P439" s="25"/>
      <c r="Q439" s="25"/>
      <c r="R439" s="60"/>
    </row>
    <row r="440" spans="2:18" ht="12.75">
      <c r="B440" s="21">
        <f t="shared" si="25"/>
        <v>0</v>
      </c>
      <c r="C440" s="21">
        <f>IF(COUNT(P440:EB440)&gt;0,COUNT(P440:EB440),"")</f>
      </c>
      <c r="D440" s="21">
        <f>IF(COUNT(R440:EB440)&gt;0,COUNT(R440:EB440),"")</f>
      </c>
      <c r="E440" s="21">
        <f t="shared" si="26"/>
      </c>
      <c r="F440" s="21">
        <f t="shared" si="27"/>
      </c>
      <c r="G440" s="21">
        <f t="shared" si="28"/>
      </c>
      <c r="H440" s="21">
        <f>IF(AND(L440&gt;0,L440&lt;=STATS!$B$18),1,"")</f>
      </c>
      <c r="I440" s="57">
        <v>439</v>
      </c>
      <c r="P440" s="25"/>
      <c r="Q440" s="25"/>
      <c r="R440" s="60"/>
    </row>
    <row r="441" spans="2:18" ht="12.75">
      <c r="B441" s="21">
        <f t="shared" si="25"/>
        <v>0</v>
      </c>
      <c r="C441" s="21">
        <f>IF(COUNT(P441:EB441)&gt;0,COUNT(P441:EB441),"")</f>
      </c>
      <c r="D441" s="21">
        <f>IF(COUNT(R441:EB441)&gt;0,COUNT(R441:EB441),"")</f>
      </c>
      <c r="E441" s="21">
        <f t="shared" si="26"/>
      </c>
      <c r="F441" s="21">
        <f t="shared" si="27"/>
      </c>
      <c r="G441" s="21">
        <f t="shared" si="28"/>
      </c>
      <c r="H441" s="21">
        <f>IF(AND(L441&gt;0,L441&lt;=STATS!$B$18),1,"")</f>
      </c>
      <c r="I441" s="57">
        <v>440</v>
      </c>
      <c r="P441" s="25"/>
      <c r="Q441" s="25"/>
      <c r="R441" s="60"/>
    </row>
    <row r="442" spans="2:18" ht="12.75">
      <c r="B442" s="21">
        <f t="shared" si="25"/>
        <v>0</v>
      </c>
      <c r="C442" s="21">
        <f>IF(COUNT(P442:EB442)&gt;0,COUNT(P442:EB442),"")</f>
      </c>
      <c r="D442" s="21">
        <f>IF(COUNT(R442:EB442)&gt;0,COUNT(R442:EB442),"")</f>
      </c>
      <c r="E442" s="21">
        <f t="shared" si="26"/>
      </c>
      <c r="F442" s="21">
        <f t="shared" si="27"/>
      </c>
      <c r="G442" s="21">
        <f t="shared" si="28"/>
      </c>
      <c r="H442" s="21">
        <f>IF(AND(L442&gt;0,L442&lt;=STATS!$B$18),1,"")</f>
      </c>
      <c r="I442" s="57">
        <v>441</v>
      </c>
      <c r="P442" s="25"/>
      <c r="Q442" s="25"/>
      <c r="R442" s="60"/>
    </row>
    <row r="443" spans="2:18" ht="12.75">
      <c r="B443" s="21">
        <f t="shared" si="25"/>
        <v>0</v>
      </c>
      <c r="C443" s="21">
        <f>IF(COUNT(P443:EB443)&gt;0,COUNT(P443:EB443),"")</f>
      </c>
      <c r="D443" s="21">
        <f>IF(COUNT(R443:EB443)&gt;0,COUNT(R443:EB443),"")</f>
      </c>
      <c r="E443" s="21">
        <f t="shared" si="26"/>
      </c>
      <c r="F443" s="21">
        <f t="shared" si="27"/>
      </c>
      <c r="G443" s="21">
        <f t="shared" si="28"/>
      </c>
      <c r="H443" s="21">
        <f>IF(AND(L443&gt;0,L443&lt;=STATS!$B$18),1,"")</f>
      </c>
      <c r="I443" s="57">
        <v>442</v>
      </c>
      <c r="P443" s="25"/>
      <c r="Q443" s="25"/>
      <c r="R443" s="60"/>
    </row>
    <row r="444" spans="2:18" ht="12.75">
      <c r="B444" s="21">
        <f t="shared" si="25"/>
        <v>0</v>
      </c>
      <c r="C444" s="21">
        <f>IF(COUNT(P444:EB444)&gt;0,COUNT(P444:EB444),"")</f>
      </c>
      <c r="D444" s="21">
        <f>IF(COUNT(R444:EB444)&gt;0,COUNT(R444:EB444),"")</f>
      </c>
      <c r="E444" s="21">
        <f t="shared" si="26"/>
      </c>
      <c r="F444" s="21">
        <f t="shared" si="27"/>
      </c>
      <c r="G444" s="21">
        <f t="shared" si="28"/>
      </c>
      <c r="H444" s="21">
        <f>IF(AND(L444&gt;0,L444&lt;=STATS!$B$18),1,"")</f>
      </c>
      <c r="I444" s="57">
        <v>443</v>
      </c>
      <c r="P444" s="25"/>
      <c r="Q444" s="25"/>
      <c r="R444" s="60"/>
    </row>
    <row r="445" spans="2:18" ht="12.75">
      <c r="B445" s="21">
        <f t="shared" si="25"/>
        <v>0</v>
      </c>
      <c r="C445" s="21">
        <f>IF(COUNT(P445:EB445)&gt;0,COUNT(P445:EB445),"")</f>
      </c>
      <c r="D445" s="21">
        <f>IF(COUNT(R445:EB445)&gt;0,COUNT(R445:EB445),"")</f>
      </c>
      <c r="E445" s="21">
        <f t="shared" si="26"/>
      </c>
      <c r="F445" s="21">
        <f t="shared" si="27"/>
      </c>
      <c r="G445" s="21">
        <f t="shared" si="28"/>
      </c>
      <c r="H445" s="21">
        <f>IF(AND(L445&gt;0,L445&lt;=STATS!$B$18),1,"")</f>
      </c>
      <c r="I445" s="57">
        <v>444</v>
      </c>
      <c r="P445" s="25"/>
      <c r="Q445" s="25"/>
      <c r="R445" s="60"/>
    </row>
    <row r="446" spans="2:18" ht="12.75">
      <c r="B446" s="21">
        <f t="shared" si="25"/>
        <v>0</v>
      </c>
      <c r="C446" s="21">
        <f>IF(COUNT(P446:EB446)&gt;0,COUNT(P446:EB446),"")</f>
      </c>
      <c r="D446" s="21">
        <f>IF(COUNT(R446:EB446)&gt;0,COUNT(R446:EB446),"")</f>
      </c>
      <c r="E446" s="21">
        <f t="shared" si="26"/>
      </c>
      <c r="F446" s="21">
        <f t="shared" si="27"/>
      </c>
      <c r="G446" s="21">
        <f t="shared" si="28"/>
      </c>
      <c r="H446" s="21">
        <f>IF(AND(L446&gt;0,L446&lt;=STATS!$B$18),1,"")</f>
      </c>
      <c r="I446" s="57">
        <v>445</v>
      </c>
      <c r="P446" s="25"/>
      <c r="Q446" s="25"/>
      <c r="R446" s="60"/>
    </row>
    <row r="447" spans="2:18" ht="12.75">
      <c r="B447" s="21">
        <f t="shared" si="25"/>
        <v>0</v>
      </c>
      <c r="C447" s="21">
        <f>IF(COUNT(P447:EB447)&gt;0,COUNT(P447:EB447),"")</f>
      </c>
      <c r="D447" s="21">
        <f>IF(COUNT(R447:EB447)&gt;0,COUNT(R447:EB447),"")</f>
      </c>
      <c r="E447" s="21">
        <f t="shared" si="26"/>
      </c>
      <c r="F447" s="21">
        <f t="shared" si="27"/>
      </c>
      <c r="G447" s="21">
        <f t="shared" si="28"/>
      </c>
      <c r="H447" s="21">
        <f>IF(AND(L447&gt;0,L447&lt;=STATS!$B$18),1,"")</f>
      </c>
      <c r="I447" s="57">
        <v>446</v>
      </c>
      <c r="P447" s="25"/>
      <c r="Q447" s="25"/>
      <c r="R447" s="60"/>
    </row>
    <row r="448" spans="2:18" ht="12.75">
      <c r="B448" s="21">
        <f t="shared" si="25"/>
        <v>0</v>
      </c>
      <c r="C448" s="21">
        <f>IF(COUNT(P448:EB448)&gt;0,COUNT(P448:EB448),"")</f>
      </c>
      <c r="D448" s="21">
        <f>IF(COUNT(R448:EB448)&gt;0,COUNT(R448:EB448),"")</f>
      </c>
      <c r="E448" s="21">
        <f t="shared" si="26"/>
      </c>
      <c r="F448" s="21">
        <f t="shared" si="27"/>
      </c>
      <c r="G448" s="21">
        <f t="shared" si="28"/>
      </c>
      <c r="H448" s="21">
        <f>IF(AND(L448&gt;0,L448&lt;=STATS!$B$18),1,"")</f>
      </c>
      <c r="I448" s="57">
        <v>447</v>
      </c>
      <c r="P448" s="25"/>
      <c r="Q448" s="25"/>
      <c r="R448" s="60"/>
    </row>
    <row r="449" spans="2:18" ht="12.75">
      <c r="B449" s="21">
        <f t="shared" si="25"/>
        <v>0</v>
      </c>
      <c r="C449" s="21">
        <f>IF(COUNT(P449:EB449)&gt;0,COUNT(P449:EB449),"")</f>
      </c>
      <c r="D449" s="21">
        <f>IF(COUNT(R449:EB449)&gt;0,COUNT(R449:EB449),"")</f>
      </c>
      <c r="E449" s="21">
        <f t="shared" si="26"/>
      </c>
      <c r="F449" s="21">
        <f t="shared" si="27"/>
      </c>
      <c r="G449" s="21">
        <f t="shared" si="28"/>
      </c>
      <c r="H449" s="21">
        <f>IF(AND(L449&gt;0,L449&lt;=STATS!$B$18),1,"")</f>
      </c>
      <c r="I449" s="57">
        <v>448</v>
      </c>
      <c r="P449" s="25"/>
      <c r="Q449" s="25"/>
      <c r="R449" s="60"/>
    </row>
    <row r="450" spans="2:18" ht="12.75">
      <c r="B450" s="21">
        <f aca="true" t="shared" si="29" ref="B450:B513">COUNT(P450:DZ450)</f>
        <v>0</v>
      </c>
      <c r="C450" s="21">
        <f>IF(COUNT(P450:EB450)&gt;0,COUNT(P450:EB450),"")</f>
      </c>
      <c r="D450" s="21">
        <f>IF(COUNT(R450:EB450)&gt;0,COUNT(R450:EB450),"")</f>
      </c>
      <c r="E450" s="21">
        <f aca="true" t="shared" si="30" ref="E450:E513">IF(H450=1,COUNT(P450:DZ450),"")</f>
      </c>
      <c r="F450" s="21">
        <f aca="true" t="shared" si="31" ref="F450:F513">IF(H450=1,COUNT(S450:DZ450),"")</f>
      </c>
      <c r="G450" s="21">
        <f t="shared" si="28"/>
      </c>
      <c r="H450" s="21">
        <f>IF(AND(L450&gt;0,L450&lt;=STATS!$B$18),1,"")</f>
      </c>
      <c r="I450" s="57">
        <v>449</v>
      </c>
      <c r="P450" s="25"/>
      <c r="Q450" s="25"/>
      <c r="R450" s="60"/>
    </row>
    <row r="451" spans="2:18" ht="12.75">
      <c r="B451" s="21">
        <f t="shared" si="29"/>
        <v>0</v>
      </c>
      <c r="C451" s="21">
        <f>IF(COUNT(P451:EB451)&gt;0,COUNT(P451:EB451),"")</f>
      </c>
      <c r="D451" s="21">
        <f>IF(COUNT(R451:EB451)&gt;0,COUNT(R451:EB451),"")</f>
      </c>
      <c r="E451" s="21">
        <f t="shared" si="30"/>
      </c>
      <c r="F451" s="21">
        <f t="shared" si="31"/>
      </c>
      <c r="G451" s="21">
        <f t="shared" si="28"/>
      </c>
      <c r="H451" s="21">
        <f>IF(AND(L451&gt;0,L451&lt;=STATS!$B$18),1,"")</f>
      </c>
      <c r="I451" s="57">
        <v>450</v>
      </c>
      <c r="P451" s="25"/>
      <c r="Q451" s="25"/>
      <c r="R451" s="60"/>
    </row>
    <row r="452" spans="2:18" ht="12.75">
      <c r="B452" s="21">
        <f t="shared" si="29"/>
        <v>0</v>
      </c>
      <c r="C452" s="21">
        <f>IF(COUNT(P452:EB452)&gt;0,COUNT(P452:EB452),"")</f>
      </c>
      <c r="D452" s="21">
        <f>IF(COUNT(R452:EB452)&gt;0,COUNT(R452:EB452),"")</f>
      </c>
      <c r="E452" s="21">
        <f t="shared" si="30"/>
      </c>
      <c r="F452" s="21">
        <f t="shared" si="31"/>
      </c>
      <c r="G452" s="21">
        <f t="shared" si="28"/>
      </c>
      <c r="H452" s="21">
        <f>IF(AND(L452&gt;0,L452&lt;=STATS!$B$18),1,"")</f>
      </c>
      <c r="I452" s="57">
        <v>451</v>
      </c>
      <c r="P452" s="25"/>
      <c r="Q452" s="25"/>
      <c r="R452" s="60"/>
    </row>
    <row r="453" spans="2:18" ht="12.75">
      <c r="B453" s="21">
        <f t="shared" si="29"/>
        <v>0</v>
      </c>
      <c r="C453" s="21">
        <f>IF(COUNT(P453:EB453)&gt;0,COUNT(P453:EB453),"")</f>
      </c>
      <c r="D453" s="21">
        <f>IF(COUNT(R453:EB453)&gt;0,COUNT(R453:EB453),"")</f>
      </c>
      <c r="E453" s="21">
        <f t="shared" si="30"/>
      </c>
      <c r="F453" s="21">
        <f t="shared" si="31"/>
      </c>
      <c r="G453" s="21">
        <f t="shared" si="28"/>
      </c>
      <c r="H453" s="21">
        <f>IF(AND(L453&gt;0,L453&lt;=STATS!$B$18),1,"")</f>
      </c>
      <c r="I453" s="57">
        <v>452</v>
      </c>
      <c r="P453" s="25"/>
      <c r="Q453" s="25"/>
      <c r="R453" s="60"/>
    </row>
    <row r="454" spans="2:18" ht="12.75">
      <c r="B454" s="21">
        <f t="shared" si="29"/>
        <v>0</v>
      </c>
      <c r="C454" s="21">
        <f>IF(COUNT(P454:EB454)&gt;0,COUNT(P454:EB454),"")</f>
      </c>
      <c r="D454" s="21">
        <f>IF(COUNT(R454:EB454)&gt;0,COUNT(R454:EB454),"")</f>
      </c>
      <c r="E454" s="21">
        <f t="shared" si="30"/>
      </c>
      <c r="F454" s="21">
        <f t="shared" si="31"/>
      </c>
      <c r="G454" s="21">
        <f t="shared" si="28"/>
      </c>
      <c r="H454" s="21">
        <f>IF(AND(L454&gt;0,L454&lt;=STATS!$B$18),1,"")</f>
      </c>
      <c r="I454" s="57">
        <v>453</v>
      </c>
      <c r="P454" s="25"/>
      <c r="Q454" s="25"/>
      <c r="R454" s="60"/>
    </row>
    <row r="455" spans="2:18" ht="12.75">
      <c r="B455" s="21">
        <f t="shared" si="29"/>
        <v>0</v>
      </c>
      <c r="C455" s="21">
        <f>IF(COUNT(P455:EB455)&gt;0,COUNT(P455:EB455),"")</f>
      </c>
      <c r="D455" s="21">
        <f>IF(COUNT(R455:EB455)&gt;0,COUNT(R455:EB455),"")</f>
      </c>
      <c r="E455" s="21">
        <f t="shared" si="30"/>
      </c>
      <c r="F455" s="21">
        <f t="shared" si="31"/>
      </c>
      <c r="G455" s="21">
        <f t="shared" si="28"/>
      </c>
      <c r="H455" s="21">
        <f>IF(AND(L455&gt;0,L455&lt;=STATS!$B$18),1,"")</f>
      </c>
      <c r="I455" s="57">
        <v>454</v>
      </c>
      <c r="P455" s="25"/>
      <c r="Q455" s="25"/>
      <c r="R455" s="60"/>
    </row>
    <row r="456" spans="2:18" ht="12.75">
      <c r="B456" s="21">
        <f t="shared" si="29"/>
        <v>0</v>
      </c>
      <c r="C456" s="21">
        <f>IF(COUNT(P456:EB456)&gt;0,COUNT(P456:EB456),"")</f>
      </c>
      <c r="D456" s="21">
        <f>IF(COUNT(R456:EB456)&gt;0,COUNT(R456:EB456),"")</f>
      </c>
      <c r="E456" s="21">
        <f t="shared" si="30"/>
      </c>
      <c r="F456" s="21">
        <f t="shared" si="31"/>
      </c>
      <c r="G456" s="21">
        <f t="shared" si="28"/>
      </c>
      <c r="H456" s="21">
        <f>IF(AND(L456&gt;0,L456&lt;=STATS!$B$18),1,"")</f>
      </c>
      <c r="I456" s="57">
        <v>455</v>
      </c>
      <c r="P456" s="25"/>
      <c r="Q456" s="25"/>
      <c r="R456" s="60"/>
    </row>
    <row r="457" spans="2:18" ht="12.75">
      <c r="B457" s="21">
        <f t="shared" si="29"/>
        <v>0</v>
      </c>
      <c r="C457" s="21">
        <f>IF(COUNT(P457:EB457)&gt;0,COUNT(P457:EB457),"")</f>
      </c>
      <c r="D457" s="21">
        <f>IF(COUNT(R457:EB457)&gt;0,COUNT(R457:EB457),"")</f>
      </c>
      <c r="E457" s="21">
        <f t="shared" si="30"/>
      </c>
      <c r="F457" s="21">
        <f t="shared" si="31"/>
      </c>
      <c r="G457" s="21">
        <f t="shared" si="28"/>
      </c>
      <c r="H457" s="21">
        <f>IF(AND(L457&gt;0,L457&lt;=STATS!$B$18),1,"")</f>
      </c>
      <c r="I457" s="57">
        <v>456</v>
      </c>
      <c r="P457" s="25"/>
      <c r="Q457" s="25"/>
      <c r="R457" s="60"/>
    </row>
    <row r="458" spans="2:18" ht="12.75">
      <c r="B458" s="21">
        <f t="shared" si="29"/>
        <v>0</v>
      </c>
      <c r="C458" s="21">
        <f>IF(COUNT(P458:EB458)&gt;0,COUNT(P458:EB458),"")</f>
      </c>
      <c r="D458" s="21">
        <f>IF(COUNT(R458:EB458)&gt;0,COUNT(R458:EB458),"")</f>
      </c>
      <c r="E458" s="21">
        <f t="shared" si="30"/>
      </c>
      <c r="F458" s="21">
        <f t="shared" si="31"/>
      </c>
      <c r="G458" s="21">
        <f t="shared" si="28"/>
      </c>
      <c r="H458" s="21">
        <f>IF(AND(L458&gt;0,L458&lt;=STATS!$B$18),1,"")</f>
      </c>
      <c r="I458" s="57">
        <v>457</v>
      </c>
      <c r="P458" s="25"/>
      <c r="Q458" s="25"/>
      <c r="R458" s="60"/>
    </row>
    <row r="459" spans="2:18" ht="12.75">
      <c r="B459" s="21">
        <f t="shared" si="29"/>
        <v>0</v>
      </c>
      <c r="C459" s="21">
        <f>IF(COUNT(P459:EB459)&gt;0,COUNT(P459:EB459),"")</f>
      </c>
      <c r="D459" s="21">
        <f>IF(COUNT(R459:EB459)&gt;0,COUNT(R459:EB459),"")</f>
      </c>
      <c r="E459" s="21">
        <f t="shared" si="30"/>
      </c>
      <c r="F459" s="21">
        <f t="shared" si="31"/>
      </c>
      <c r="G459" s="21">
        <f t="shared" si="28"/>
      </c>
      <c r="H459" s="21">
        <f>IF(AND(L459&gt;0,L459&lt;=STATS!$B$18),1,"")</f>
      </c>
      <c r="I459" s="57">
        <v>458</v>
      </c>
      <c r="P459" s="25"/>
      <c r="Q459" s="25"/>
      <c r="R459" s="60"/>
    </row>
    <row r="460" spans="2:18" ht="12.75">
      <c r="B460" s="21">
        <f t="shared" si="29"/>
        <v>0</v>
      </c>
      <c r="C460" s="21">
        <f>IF(COUNT(P460:EB460)&gt;0,COUNT(P460:EB460),"")</f>
      </c>
      <c r="D460" s="21">
        <f>IF(COUNT(R460:EB460)&gt;0,COUNT(R460:EB460),"")</f>
      </c>
      <c r="E460" s="21">
        <f t="shared" si="30"/>
      </c>
      <c r="F460" s="21">
        <f t="shared" si="31"/>
      </c>
      <c r="G460" s="21">
        <f t="shared" si="28"/>
      </c>
      <c r="H460" s="21">
        <f>IF(AND(L460&gt;0,L460&lt;=STATS!$B$18),1,"")</f>
      </c>
      <c r="I460" s="57">
        <v>459</v>
      </c>
      <c r="P460" s="25"/>
      <c r="Q460" s="25"/>
      <c r="R460" s="60"/>
    </row>
    <row r="461" spans="2:18" ht="12.75">
      <c r="B461" s="21">
        <f t="shared" si="29"/>
        <v>0</v>
      </c>
      <c r="C461" s="21">
        <f>IF(COUNT(P461:EB461)&gt;0,COUNT(P461:EB461),"")</f>
      </c>
      <c r="D461" s="21">
        <f>IF(COUNT(R461:EB461)&gt;0,COUNT(R461:EB461),"")</f>
      </c>
      <c r="E461" s="21">
        <f t="shared" si="30"/>
      </c>
      <c r="F461" s="21">
        <f t="shared" si="31"/>
      </c>
      <c r="G461" s="21">
        <f t="shared" si="28"/>
      </c>
      <c r="H461" s="21">
        <f>IF(AND(L461&gt;0,L461&lt;=STATS!$B$18),1,"")</f>
      </c>
      <c r="I461" s="57">
        <v>460</v>
      </c>
      <c r="P461" s="25"/>
      <c r="Q461" s="25"/>
      <c r="R461" s="60"/>
    </row>
    <row r="462" spans="2:18" ht="12.75">
      <c r="B462" s="21">
        <f t="shared" si="29"/>
        <v>0</v>
      </c>
      <c r="C462" s="21">
        <f>IF(COUNT(P462:EB462)&gt;0,COUNT(P462:EB462),"")</f>
      </c>
      <c r="D462" s="21">
        <f>IF(COUNT(R462:EB462)&gt;0,COUNT(R462:EB462),"")</f>
      </c>
      <c r="E462" s="21">
        <f t="shared" si="30"/>
      </c>
      <c r="F462" s="21">
        <f t="shared" si="31"/>
      </c>
      <c r="G462" s="21">
        <f t="shared" si="28"/>
      </c>
      <c r="H462" s="21">
        <f>IF(AND(L462&gt;0,L462&lt;=STATS!$B$18),1,"")</f>
      </c>
      <c r="I462" s="57">
        <v>461</v>
      </c>
      <c r="P462" s="25"/>
      <c r="Q462" s="25"/>
      <c r="R462" s="60"/>
    </row>
    <row r="463" spans="2:18" ht="12.75">
      <c r="B463" s="21">
        <f t="shared" si="29"/>
        <v>0</v>
      </c>
      <c r="C463" s="21">
        <f>IF(COUNT(P463:EB463)&gt;0,COUNT(P463:EB463),"")</f>
      </c>
      <c r="D463" s="21">
        <f>IF(COUNT(R463:EB463)&gt;0,COUNT(R463:EB463),"")</f>
      </c>
      <c r="E463" s="21">
        <f t="shared" si="30"/>
      </c>
      <c r="F463" s="21">
        <f t="shared" si="31"/>
      </c>
      <c r="G463" s="21">
        <f t="shared" si="28"/>
      </c>
      <c r="H463" s="21">
        <f>IF(AND(L463&gt;0,L463&lt;=STATS!$B$18),1,"")</f>
      </c>
      <c r="I463" s="57">
        <v>462</v>
      </c>
      <c r="P463" s="25"/>
      <c r="Q463" s="25"/>
      <c r="R463" s="60"/>
    </row>
    <row r="464" spans="2:18" ht="12.75">
      <c r="B464" s="21">
        <f t="shared" si="29"/>
        <v>0</v>
      </c>
      <c r="C464" s="21">
        <f>IF(COUNT(P464:EB464)&gt;0,COUNT(P464:EB464),"")</f>
      </c>
      <c r="D464" s="21">
        <f>IF(COUNT(R464:EB464)&gt;0,COUNT(R464:EB464),"")</f>
      </c>
      <c r="E464" s="21">
        <f t="shared" si="30"/>
      </c>
      <c r="F464" s="21">
        <f t="shared" si="31"/>
      </c>
      <c r="G464" s="21">
        <f t="shared" si="28"/>
      </c>
      <c r="H464" s="21">
        <f>IF(AND(L464&gt;0,L464&lt;=STATS!$B$18),1,"")</f>
      </c>
      <c r="I464" s="57">
        <v>463</v>
      </c>
      <c r="P464" s="25"/>
      <c r="Q464" s="25"/>
      <c r="R464" s="60"/>
    </row>
    <row r="465" spans="2:18" ht="12.75">
      <c r="B465" s="21">
        <f t="shared" si="29"/>
        <v>0</v>
      </c>
      <c r="C465" s="21">
        <f>IF(COUNT(P465:EB465)&gt;0,COUNT(P465:EB465),"")</f>
      </c>
      <c r="D465" s="21">
        <f>IF(COUNT(R465:EB465)&gt;0,COUNT(R465:EB465),"")</f>
      </c>
      <c r="E465" s="21">
        <f t="shared" si="30"/>
      </c>
      <c r="F465" s="21">
        <f t="shared" si="31"/>
      </c>
      <c r="G465" s="21">
        <f t="shared" si="28"/>
      </c>
      <c r="H465" s="21">
        <f>IF(AND(L465&gt;0,L465&lt;=STATS!$B$18),1,"")</f>
      </c>
      <c r="I465" s="57">
        <v>464</v>
      </c>
      <c r="P465" s="25"/>
      <c r="Q465" s="25"/>
      <c r="R465" s="60"/>
    </row>
    <row r="466" spans="2:18" ht="12.75">
      <c r="B466" s="21">
        <f t="shared" si="29"/>
        <v>0</v>
      </c>
      <c r="C466" s="21">
        <f>IF(COUNT(P466:EB466)&gt;0,COUNT(P466:EB466),"")</f>
      </c>
      <c r="D466" s="21">
        <f>IF(COUNT(R466:EB466)&gt;0,COUNT(R466:EB466),"")</f>
      </c>
      <c r="E466" s="21">
        <f t="shared" si="30"/>
      </c>
      <c r="F466" s="21">
        <f t="shared" si="31"/>
      </c>
      <c r="G466" s="21">
        <f t="shared" si="28"/>
      </c>
      <c r="H466" s="21">
        <f>IF(AND(L466&gt;0,L466&lt;=STATS!$B$18),1,"")</f>
      </c>
      <c r="I466" s="57">
        <v>465</v>
      </c>
      <c r="P466" s="25"/>
      <c r="Q466" s="25"/>
      <c r="R466" s="60"/>
    </row>
    <row r="467" spans="2:18" ht="12.75">
      <c r="B467" s="21">
        <f t="shared" si="29"/>
        <v>0</v>
      </c>
      <c r="C467" s="21">
        <f>IF(COUNT(P467:EB467)&gt;0,COUNT(P467:EB467),"")</f>
      </c>
      <c r="D467" s="21">
        <f>IF(COUNT(R467:EB467)&gt;0,COUNT(R467:EB467),"")</f>
      </c>
      <c r="E467" s="21">
        <f t="shared" si="30"/>
      </c>
      <c r="F467" s="21">
        <f t="shared" si="31"/>
      </c>
      <c r="G467" s="21">
        <f t="shared" si="28"/>
      </c>
      <c r="H467" s="21">
        <f>IF(AND(L467&gt;0,L467&lt;=STATS!$B$18),1,"")</f>
      </c>
      <c r="I467" s="57">
        <v>466</v>
      </c>
      <c r="P467" s="25"/>
      <c r="Q467" s="25"/>
      <c r="R467" s="60"/>
    </row>
    <row r="468" spans="2:18" ht="12.75">
      <c r="B468" s="21">
        <f t="shared" si="29"/>
        <v>0</v>
      </c>
      <c r="C468" s="21">
        <f>IF(COUNT(P468:EB468)&gt;0,COUNT(P468:EB468),"")</f>
      </c>
      <c r="D468" s="21">
        <f>IF(COUNT(R468:EB468)&gt;0,COUNT(R468:EB468),"")</f>
      </c>
      <c r="E468" s="21">
        <f t="shared" si="30"/>
      </c>
      <c r="F468" s="21">
        <f t="shared" si="31"/>
      </c>
      <c r="G468" s="21">
        <f t="shared" si="28"/>
      </c>
      <c r="H468" s="21">
        <f>IF(AND(L468&gt;0,L468&lt;=STATS!$B$18),1,"")</f>
      </c>
      <c r="I468" s="57">
        <v>467</v>
      </c>
      <c r="P468" s="25"/>
      <c r="Q468" s="25"/>
      <c r="R468" s="60"/>
    </row>
    <row r="469" spans="2:18" ht="12.75">
      <c r="B469" s="21">
        <f t="shared" si="29"/>
        <v>0</v>
      </c>
      <c r="C469" s="21">
        <f>IF(COUNT(P469:EB469)&gt;0,COUNT(P469:EB469),"")</f>
      </c>
      <c r="D469" s="21">
        <f>IF(COUNT(R469:EB469)&gt;0,COUNT(R469:EB469),"")</f>
      </c>
      <c r="E469" s="21">
        <f t="shared" si="30"/>
      </c>
      <c r="F469" s="21">
        <f t="shared" si="31"/>
      </c>
      <c r="G469" s="21">
        <f t="shared" si="28"/>
      </c>
      <c r="H469" s="21">
        <f>IF(AND(L469&gt;0,L469&lt;=STATS!$B$18),1,"")</f>
      </c>
      <c r="I469" s="57">
        <v>468</v>
      </c>
      <c r="P469" s="25"/>
      <c r="Q469" s="25"/>
      <c r="R469" s="60"/>
    </row>
    <row r="470" spans="2:18" ht="12.75">
      <c r="B470" s="21">
        <f t="shared" si="29"/>
        <v>0</v>
      </c>
      <c r="C470" s="21">
        <f>IF(COUNT(P470:EB470)&gt;0,COUNT(P470:EB470),"")</f>
      </c>
      <c r="D470" s="21">
        <f>IF(COUNT(R470:EB470)&gt;0,COUNT(R470:EB470),"")</f>
      </c>
      <c r="E470" s="21">
        <f t="shared" si="30"/>
      </c>
      <c r="F470" s="21">
        <f t="shared" si="31"/>
      </c>
      <c r="G470" s="21">
        <f t="shared" si="28"/>
      </c>
      <c r="H470" s="21">
        <f>IF(AND(L470&gt;0,L470&lt;=STATS!$B$18),1,"")</f>
      </c>
      <c r="I470" s="57">
        <v>469</v>
      </c>
      <c r="P470" s="25"/>
      <c r="Q470" s="25"/>
      <c r="R470" s="60"/>
    </row>
    <row r="471" spans="2:18" ht="12.75">
      <c r="B471" s="21">
        <f t="shared" si="29"/>
        <v>0</v>
      </c>
      <c r="C471" s="21">
        <f>IF(COUNT(P471:EB471)&gt;0,COUNT(P471:EB471),"")</f>
      </c>
      <c r="D471" s="21">
        <f>IF(COUNT(R471:EB471)&gt;0,COUNT(R471:EB471),"")</f>
      </c>
      <c r="E471" s="21">
        <f t="shared" si="30"/>
      </c>
      <c r="F471" s="21">
        <f t="shared" si="31"/>
      </c>
      <c r="G471" s="21">
        <f t="shared" si="28"/>
      </c>
      <c r="H471" s="21">
        <f>IF(AND(L471&gt;0,L471&lt;=STATS!$B$18),1,"")</f>
      </c>
      <c r="I471" s="57">
        <v>470</v>
      </c>
      <c r="P471" s="25"/>
      <c r="Q471" s="25"/>
      <c r="R471" s="60"/>
    </row>
    <row r="472" spans="2:18" ht="12.75">
      <c r="B472" s="21">
        <f t="shared" si="29"/>
        <v>0</v>
      </c>
      <c r="C472" s="21">
        <f>IF(COUNT(P472:EB472)&gt;0,COUNT(P472:EB472),"")</f>
      </c>
      <c r="D472" s="21">
        <f>IF(COUNT(R472:EB472)&gt;0,COUNT(R472:EB472),"")</f>
      </c>
      <c r="E472" s="21">
        <f t="shared" si="30"/>
      </c>
      <c r="F472" s="21">
        <f t="shared" si="31"/>
      </c>
      <c r="G472" s="21">
        <f t="shared" si="28"/>
      </c>
      <c r="H472" s="21">
        <f>IF(AND(L472&gt;0,L472&lt;=STATS!$B$18),1,"")</f>
      </c>
      <c r="I472" s="57">
        <v>471</v>
      </c>
      <c r="P472" s="25"/>
      <c r="Q472" s="25"/>
      <c r="R472" s="60"/>
    </row>
    <row r="473" spans="2:18" ht="12.75">
      <c r="B473" s="21">
        <f t="shared" si="29"/>
        <v>0</v>
      </c>
      <c r="C473" s="21">
        <f>IF(COUNT(P473:EB473)&gt;0,COUNT(P473:EB473),"")</f>
      </c>
      <c r="D473" s="21">
        <f>IF(COUNT(R473:EB473)&gt;0,COUNT(R473:EB473),"")</f>
      </c>
      <c r="E473" s="21">
        <f t="shared" si="30"/>
      </c>
      <c r="F473" s="21">
        <f t="shared" si="31"/>
      </c>
      <c r="G473" s="21">
        <f t="shared" si="28"/>
      </c>
      <c r="H473" s="21">
        <f>IF(AND(L473&gt;0,L473&lt;=STATS!$B$18),1,"")</f>
      </c>
      <c r="I473" s="57">
        <v>472</v>
      </c>
      <c r="P473" s="25"/>
      <c r="Q473" s="25"/>
      <c r="R473" s="60"/>
    </row>
    <row r="474" spans="2:18" ht="12.75">
      <c r="B474" s="21">
        <f t="shared" si="29"/>
        <v>0</v>
      </c>
      <c r="C474" s="21">
        <f>IF(COUNT(P474:EB474)&gt;0,COUNT(P474:EB474),"")</f>
      </c>
      <c r="D474" s="21">
        <f>IF(COUNT(R474:EB474)&gt;0,COUNT(R474:EB474),"")</f>
      </c>
      <c r="E474" s="21">
        <f t="shared" si="30"/>
      </c>
      <c r="F474" s="21">
        <f t="shared" si="31"/>
      </c>
      <c r="G474" s="21">
        <f aca="true" t="shared" si="32" ref="G474:G537">IF($B474&gt;=1,$L474,"")</f>
      </c>
      <c r="H474" s="21">
        <f>IF(AND(L474&gt;0,L474&lt;=STATS!$B$18),1,"")</f>
      </c>
      <c r="I474" s="57">
        <v>473</v>
      </c>
      <c r="P474" s="25"/>
      <c r="Q474" s="25"/>
      <c r="R474" s="60"/>
    </row>
    <row r="475" spans="2:18" ht="12.75">
      <c r="B475" s="21">
        <f t="shared" si="29"/>
        <v>0</v>
      </c>
      <c r="C475" s="21">
        <f>IF(COUNT(P475:EB475)&gt;0,COUNT(P475:EB475),"")</f>
      </c>
      <c r="D475" s="21">
        <f>IF(COUNT(R475:EB475)&gt;0,COUNT(R475:EB475),"")</f>
      </c>
      <c r="E475" s="21">
        <f t="shared" si="30"/>
      </c>
      <c r="F475" s="21">
        <f t="shared" si="31"/>
      </c>
      <c r="G475" s="21">
        <f t="shared" si="32"/>
      </c>
      <c r="H475" s="21">
        <f>IF(AND(L475&gt;0,L475&lt;=STATS!$B$18),1,"")</f>
      </c>
      <c r="I475" s="57">
        <v>474</v>
      </c>
      <c r="P475" s="25"/>
      <c r="Q475" s="25"/>
      <c r="R475" s="60"/>
    </row>
    <row r="476" spans="2:18" ht="12.75">
      <c r="B476" s="21">
        <f t="shared" si="29"/>
        <v>0</v>
      </c>
      <c r="C476" s="21">
        <f>IF(COUNT(P476:EB476)&gt;0,COUNT(P476:EB476),"")</f>
      </c>
      <c r="D476" s="21">
        <f>IF(COUNT(R476:EB476)&gt;0,COUNT(R476:EB476),"")</f>
      </c>
      <c r="E476" s="21">
        <f t="shared" si="30"/>
      </c>
      <c r="F476" s="21">
        <f t="shared" si="31"/>
      </c>
      <c r="G476" s="21">
        <f t="shared" si="32"/>
      </c>
      <c r="H476" s="21">
        <f>IF(AND(L476&gt;0,L476&lt;=STATS!$B$18),1,"")</f>
      </c>
      <c r="I476" s="57">
        <v>475</v>
      </c>
      <c r="P476" s="25"/>
      <c r="Q476" s="25"/>
      <c r="R476" s="60"/>
    </row>
    <row r="477" spans="2:18" ht="12.75">
      <c r="B477" s="21">
        <f t="shared" si="29"/>
        <v>0</v>
      </c>
      <c r="C477" s="21">
        <f>IF(COUNT(P477:EB477)&gt;0,COUNT(P477:EB477),"")</f>
      </c>
      <c r="D477" s="21">
        <f>IF(COUNT(R477:EB477)&gt;0,COUNT(R477:EB477),"")</f>
      </c>
      <c r="E477" s="21">
        <f t="shared" si="30"/>
      </c>
      <c r="F477" s="21">
        <f t="shared" si="31"/>
      </c>
      <c r="G477" s="21">
        <f t="shared" si="32"/>
      </c>
      <c r="H477" s="21">
        <f>IF(AND(L477&gt;0,L477&lt;=STATS!$B$18),1,"")</f>
      </c>
      <c r="I477" s="57">
        <v>476</v>
      </c>
      <c r="P477" s="25"/>
      <c r="Q477" s="25"/>
      <c r="R477" s="60"/>
    </row>
    <row r="478" spans="2:18" ht="12.75">
      <c r="B478" s="21">
        <f t="shared" si="29"/>
        <v>0</v>
      </c>
      <c r="C478" s="21">
        <f>IF(COUNT(P478:EB478)&gt;0,COUNT(P478:EB478),"")</f>
      </c>
      <c r="D478" s="21">
        <f>IF(COUNT(R478:EB478)&gt;0,COUNT(R478:EB478),"")</f>
      </c>
      <c r="E478" s="21">
        <f t="shared" si="30"/>
      </c>
      <c r="F478" s="21">
        <f t="shared" si="31"/>
      </c>
      <c r="G478" s="21">
        <f t="shared" si="32"/>
      </c>
      <c r="H478" s="21">
        <f>IF(AND(L478&gt;0,L478&lt;=STATS!$B$18),1,"")</f>
      </c>
      <c r="I478" s="57">
        <v>477</v>
      </c>
      <c r="P478" s="25"/>
      <c r="Q478" s="25"/>
      <c r="R478" s="60"/>
    </row>
    <row r="479" spans="2:18" ht="12.75">
      <c r="B479" s="21">
        <f t="shared" si="29"/>
        <v>0</v>
      </c>
      <c r="C479" s="21">
        <f>IF(COUNT(P479:EB479)&gt;0,COUNT(P479:EB479),"")</f>
      </c>
      <c r="D479" s="21">
        <f>IF(COUNT(R479:EB479)&gt;0,COUNT(R479:EB479),"")</f>
      </c>
      <c r="E479" s="21">
        <f t="shared" si="30"/>
      </c>
      <c r="F479" s="21">
        <f t="shared" si="31"/>
      </c>
      <c r="G479" s="21">
        <f t="shared" si="32"/>
      </c>
      <c r="H479" s="21">
        <f>IF(AND(L479&gt;0,L479&lt;=STATS!$B$18),1,"")</f>
      </c>
      <c r="I479" s="57">
        <v>478</v>
      </c>
      <c r="P479" s="25"/>
      <c r="Q479" s="25"/>
      <c r="R479" s="60"/>
    </row>
    <row r="480" spans="2:18" ht="12.75">
      <c r="B480" s="21">
        <f t="shared" si="29"/>
        <v>0</v>
      </c>
      <c r="C480" s="21">
        <f>IF(COUNT(P480:EB480)&gt;0,COUNT(P480:EB480),"")</f>
      </c>
      <c r="D480" s="21">
        <f>IF(COUNT(R480:EB480)&gt;0,COUNT(R480:EB480),"")</f>
      </c>
      <c r="E480" s="21">
        <f t="shared" si="30"/>
      </c>
      <c r="F480" s="21">
        <f t="shared" si="31"/>
      </c>
      <c r="G480" s="21">
        <f t="shared" si="32"/>
      </c>
      <c r="H480" s="21">
        <f>IF(AND(L480&gt;0,L480&lt;=STATS!$B$18),1,"")</f>
      </c>
      <c r="I480" s="57">
        <v>479</v>
      </c>
      <c r="P480" s="25"/>
      <c r="Q480" s="25"/>
      <c r="R480" s="60"/>
    </row>
    <row r="481" spans="2:18" ht="12.75">
      <c r="B481" s="21">
        <f t="shared" si="29"/>
        <v>0</v>
      </c>
      <c r="C481" s="21">
        <f>IF(COUNT(P481:EB481)&gt;0,COUNT(P481:EB481),"")</f>
      </c>
      <c r="D481" s="21">
        <f>IF(COUNT(R481:EB481)&gt;0,COUNT(R481:EB481),"")</f>
      </c>
      <c r="E481" s="21">
        <f t="shared" si="30"/>
      </c>
      <c r="F481" s="21">
        <f t="shared" si="31"/>
      </c>
      <c r="G481" s="21">
        <f t="shared" si="32"/>
      </c>
      <c r="H481" s="21">
        <f>IF(AND(L481&gt;0,L481&lt;=STATS!$B$18),1,"")</f>
      </c>
      <c r="I481" s="57">
        <v>480</v>
      </c>
      <c r="P481" s="25"/>
      <c r="Q481" s="25"/>
      <c r="R481" s="60"/>
    </row>
    <row r="482" spans="2:18" ht="12.75">
      <c r="B482" s="21">
        <f t="shared" si="29"/>
        <v>0</v>
      </c>
      <c r="C482" s="21">
        <f>IF(COUNT(P482:EB482)&gt;0,COUNT(P482:EB482),"")</f>
      </c>
      <c r="D482" s="21">
        <f>IF(COUNT(R482:EB482)&gt;0,COUNT(R482:EB482),"")</f>
      </c>
      <c r="E482" s="21">
        <f t="shared" si="30"/>
      </c>
      <c r="F482" s="21">
        <f t="shared" si="31"/>
      </c>
      <c r="G482" s="21">
        <f t="shared" si="32"/>
      </c>
      <c r="H482" s="21">
        <f>IF(AND(L482&gt;0,L482&lt;=STATS!$B$18),1,"")</f>
      </c>
      <c r="I482" s="57">
        <v>481</v>
      </c>
      <c r="P482" s="25"/>
      <c r="Q482" s="25"/>
      <c r="R482" s="60"/>
    </row>
    <row r="483" spans="2:18" ht="12.75">
      <c r="B483" s="21">
        <f t="shared" si="29"/>
        <v>0</v>
      </c>
      <c r="C483" s="21">
        <f>IF(COUNT(P483:EB483)&gt;0,COUNT(P483:EB483),"")</f>
      </c>
      <c r="D483" s="21">
        <f>IF(COUNT(R483:EB483)&gt;0,COUNT(R483:EB483),"")</f>
      </c>
      <c r="E483" s="21">
        <f t="shared" si="30"/>
      </c>
      <c r="F483" s="21">
        <f t="shared" si="31"/>
      </c>
      <c r="G483" s="21">
        <f t="shared" si="32"/>
      </c>
      <c r="H483" s="21">
        <f>IF(AND(L483&gt;0,L483&lt;=STATS!$B$18),1,"")</f>
      </c>
      <c r="I483" s="57">
        <v>482</v>
      </c>
      <c r="P483" s="25"/>
      <c r="Q483" s="25"/>
      <c r="R483" s="60"/>
    </row>
    <row r="484" spans="2:18" ht="12.75">
      <c r="B484" s="21">
        <f t="shared" si="29"/>
        <v>0</v>
      </c>
      <c r="C484" s="21">
        <f>IF(COUNT(P484:EB484)&gt;0,COUNT(P484:EB484),"")</f>
      </c>
      <c r="D484" s="21">
        <f>IF(COUNT(R484:EB484)&gt;0,COUNT(R484:EB484),"")</f>
      </c>
      <c r="E484" s="21">
        <f t="shared" si="30"/>
      </c>
      <c r="F484" s="21">
        <f t="shared" si="31"/>
      </c>
      <c r="G484" s="21">
        <f t="shared" si="32"/>
      </c>
      <c r="H484" s="21">
        <f>IF(AND(L484&gt;0,L484&lt;=STATS!$B$18),1,"")</f>
      </c>
      <c r="I484" s="57">
        <v>483</v>
      </c>
      <c r="P484" s="25"/>
      <c r="Q484" s="25"/>
      <c r="R484" s="60"/>
    </row>
    <row r="485" spans="2:18" ht="12.75">
      <c r="B485" s="21">
        <f t="shared" si="29"/>
        <v>0</v>
      </c>
      <c r="C485" s="21">
        <f>IF(COUNT(P485:EB485)&gt;0,COUNT(P485:EB485),"")</f>
      </c>
      <c r="D485" s="21">
        <f>IF(COUNT(R485:EB485)&gt;0,COUNT(R485:EB485),"")</f>
      </c>
      <c r="E485" s="21">
        <f t="shared" si="30"/>
      </c>
      <c r="F485" s="21">
        <f t="shared" si="31"/>
      </c>
      <c r="G485" s="21">
        <f t="shared" si="32"/>
      </c>
      <c r="H485" s="21">
        <f>IF(AND(L485&gt;0,L485&lt;=STATS!$B$18),1,"")</f>
      </c>
      <c r="I485" s="57">
        <v>484</v>
      </c>
      <c r="P485" s="25"/>
      <c r="Q485" s="25"/>
      <c r="R485" s="60"/>
    </row>
    <row r="486" spans="2:18" ht="12.75">
      <c r="B486" s="21">
        <f t="shared" si="29"/>
        <v>0</v>
      </c>
      <c r="C486" s="21">
        <f>IF(COUNT(P486:EB486)&gt;0,COUNT(P486:EB486),"")</f>
      </c>
      <c r="D486" s="21">
        <f>IF(COUNT(R486:EB486)&gt;0,COUNT(R486:EB486),"")</f>
      </c>
      <c r="E486" s="21">
        <f t="shared" si="30"/>
      </c>
      <c r="F486" s="21">
        <f t="shared" si="31"/>
      </c>
      <c r="G486" s="21">
        <f t="shared" si="32"/>
      </c>
      <c r="H486" s="21">
        <f>IF(AND(L486&gt;0,L486&lt;=STATS!$B$18),1,"")</f>
      </c>
      <c r="I486" s="57">
        <v>485</v>
      </c>
      <c r="P486" s="25"/>
      <c r="Q486" s="25"/>
      <c r="R486" s="60"/>
    </row>
    <row r="487" spans="2:18" ht="12.75">
      <c r="B487" s="21">
        <f t="shared" si="29"/>
        <v>0</v>
      </c>
      <c r="C487" s="21">
        <f>IF(COUNT(P487:EB487)&gt;0,COUNT(P487:EB487),"")</f>
      </c>
      <c r="D487" s="21">
        <f>IF(COUNT(R487:EB487)&gt;0,COUNT(R487:EB487),"")</f>
      </c>
      <c r="E487" s="21">
        <f t="shared" si="30"/>
      </c>
      <c r="F487" s="21">
        <f t="shared" si="31"/>
      </c>
      <c r="G487" s="21">
        <f t="shared" si="32"/>
      </c>
      <c r="H487" s="21">
        <f>IF(AND(L487&gt;0,L487&lt;=STATS!$B$18),1,"")</f>
      </c>
      <c r="I487" s="57">
        <v>486</v>
      </c>
      <c r="P487" s="25"/>
      <c r="Q487" s="25"/>
      <c r="R487" s="60"/>
    </row>
    <row r="488" spans="2:18" ht="12.75">
      <c r="B488" s="21">
        <f t="shared" si="29"/>
        <v>0</v>
      </c>
      <c r="C488" s="21">
        <f>IF(COUNT(P488:EB488)&gt;0,COUNT(P488:EB488),"")</f>
      </c>
      <c r="D488" s="21">
        <f>IF(COUNT(R488:EB488)&gt;0,COUNT(R488:EB488),"")</f>
      </c>
      <c r="E488" s="21">
        <f t="shared" si="30"/>
      </c>
      <c r="F488" s="21">
        <f t="shared" si="31"/>
      </c>
      <c r="G488" s="21">
        <f t="shared" si="32"/>
      </c>
      <c r="H488" s="21">
        <f>IF(AND(L488&gt;0,L488&lt;=STATS!$B$18),1,"")</f>
      </c>
      <c r="I488" s="57">
        <v>487</v>
      </c>
      <c r="P488" s="25"/>
      <c r="Q488" s="25"/>
      <c r="R488" s="60"/>
    </row>
    <row r="489" spans="2:18" ht="12.75">
      <c r="B489" s="21">
        <f t="shared" si="29"/>
        <v>0</v>
      </c>
      <c r="C489" s="21">
        <f>IF(COUNT(P489:EB489)&gt;0,COUNT(P489:EB489),"")</f>
      </c>
      <c r="D489" s="21">
        <f>IF(COUNT(R489:EB489)&gt;0,COUNT(R489:EB489),"")</f>
      </c>
      <c r="E489" s="21">
        <f t="shared" si="30"/>
      </c>
      <c r="F489" s="21">
        <f t="shared" si="31"/>
      </c>
      <c r="G489" s="21">
        <f t="shared" si="32"/>
      </c>
      <c r="H489" s="21">
        <f>IF(AND(L489&gt;0,L489&lt;=STATS!$B$18),1,"")</f>
      </c>
      <c r="I489" s="57">
        <v>488</v>
      </c>
      <c r="P489" s="25"/>
      <c r="Q489" s="25"/>
      <c r="R489" s="60"/>
    </row>
    <row r="490" spans="2:18" ht="12.75">
      <c r="B490" s="21">
        <f t="shared" si="29"/>
        <v>0</v>
      </c>
      <c r="C490" s="21">
        <f>IF(COUNT(P490:EB490)&gt;0,COUNT(P490:EB490),"")</f>
      </c>
      <c r="D490" s="21">
        <f>IF(COUNT(R490:EB490)&gt;0,COUNT(R490:EB490),"")</f>
      </c>
      <c r="E490" s="21">
        <f t="shared" si="30"/>
      </c>
      <c r="F490" s="21">
        <f t="shared" si="31"/>
      </c>
      <c r="G490" s="21">
        <f t="shared" si="32"/>
      </c>
      <c r="H490" s="21">
        <f>IF(AND(L490&gt;0,L490&lt;=STATS!$B$18),1,"")</f>
      </c>
      <c r="I490" s="57">
        <v>489</v>
      </c>
      <c r="P490" s="25"/>
      <c r="Q490" s="25"/>
      <c r="R490" s="60"/>
    </row>
    <row r="491" spans="2:18" ht="12.75">
      <c r="B491" s="21">
        <f t="shared" si="29"/>
        <v>0</v>
      </c>
      <c r="C491" s="21">
        <f>IF(COUNT(P491:EB491)&gt;0,COUNT(P491:EB491),"")</f>
      </c>
      <c r="D491" s="21">
        <f>IF(COUNT(R491:EB491)&gt;0,COUNT(R491:EB491),"")</f>
      </c>
      <c r="E491" s="21">
        <f t="shared" si="30"/>
      </c>
      <c r="F491" s="21">
        <f t="shared" si="31"/>
      </c>
      <c r="G491" s="21">
        <f t="shared" si="32"/>
      </c>
      <c r="H491" s="21">
        <f>IF(AND(L491&gt;0,L491&lt;=STATS!$B$18),1,"")</f>
      </c>
      <c r="I491" s="57">
        <v>490</v>
      </c>
      <c r="P491" s="25"/>
      <c r="Q491" s="25"/>
      <c r="R491" s="60"/>
    </row>
    <row r="492" spans="2:18" ht="12.75">
      <c r="B492" s="21">
        <f t="shared" si="29"/>
        <v>0</v>
      </c>
      <c r="C492" s="21">
        <f>IF(COUNT(P492:EB492)&gt;0,COUNT(P492:EB492),"")</f>
      </c>
      <c r="D492" s="21">
        <f>IF(COUNT(R492:EB492)&gt;0,COUNT(R492:EB492),"")</f>
      </c>
      <c r="E492" s="21">
        <f t="shared" si="30"/>
      </c>
      <c r="F492" s="21">
        <f t="shared" si="31"/>
      </c>
      <c r="G492" s="21">
        <f t="shared" si="32"/>
      </c>
      <c r="H492" s="21">
        <f>IF(AND(L492&gt;0,L492&lt;=STATS!$B$18),1,"")</f>
      </c>
      <c r="I492" s="57">
        <v>491</v>
      </c>
      <c r="P492" s="25"/>
      <c r="Q492" s="25"/>
      <c r="R492" s="60"/>
    </row>
    <row r="493" spans="2:18" ht="12.75">
      <c r="B493" s="21">
        <f t="shared" si="29"/>
        <v>0</v>
      </c>
      <c r="C493" s="21">
        <f>IF(COUNT(P493:EB493)&gt;0,COUNT(P493:EB493),"")</f>
      </c>
      <c r="D493" s="21">
        <f>IF(COUNT(R493:EB493)&gt;0,COUNT(R493:EB493),"")</f>
      </c>
      <c r="E493" s="21">
        <f t="shared" si="30"/>
      </c>
      <c r="F493" s="21">
        <f t="shared" si="31"/>
      </c>
      <c r="G493" s="21">
        <f t="shared" si="32"/>
      </c>
      <c r="H493" s="21">
        <f>IF(AND(L493&gt;0,L493&lt;=STATS!$B$18),1,"")</f>
      </c>
      <c r="I493" s="57">
        <v>492</v>
      </c>
      <c r="P493" s="25"/>
      <c r="Q493" s="25"/>
      <c r="R493" s="60"/>
    </row>
    <row r="494" spans="2:18" ht="12.75">
      <c r="B494" s="21">
        <f t="shared" si="29"/>
        <v>0</v>
      </c>
      <c r="C494" s="21">
        <f>IF(COUNT(P494:EB494)&gt;0,COUNT(P494:EB494),"")</f>
      </c>
      <c r="D494" s="21">
        <f>IF(COUNT(R494:EB494)&gt;0,COUNT(R494:EB494),"")</f>
      </c>
      <c r="E494" s="21">
        <f t="shared" si="30"/>
      </c>
      <c r="F494" s="21">
        <f t="shared" si="31"/>
      </c>
      <c r="G494" s="21">
        <f t="shared" si="32"/>
      </c>
      <c r="H494" s="21">
        <f>IF(AND(L494&gt;0,L494&lt;=STATS!$B$18),1,"")</f>
      </c>
      <c r="I494" s="57">
        <v>493</v>
      </c>
      <c r="P494" s="25"/>
      <c r="Q494" s="25"/>
      <c r="R494" s="60"/>
    </row>
    <row r="495" spans="2:18" ht="12.75">
      <c r="B495" s="21">
        <f t="shared" si="29"/>
        <v>0</v>
      </c>
      <c r="C495" s="21">
        <f>IF(COUNT(P495:EB495)&gt;0,COUNT(P495:EB495),"")</f>
      </c>
      <c r="D495" s="21">
        <f>IF(COUNT(R495:EB495)&gt;0,COUNT(R495:EB495),"")</f>
      </c>
      <c r="E495" s="21">
        <f t="shared" si="30"/>
      </c>
      <c r="F495" s="21">
        <f t="shared" si="31"/>
      </c>
      <c r="G495" s="21">
        <f t="shared" si="32"/>
      </c>
      <c r="H495" s="21">
        <f>IF(AND(L495&gt;0,L495&lt;=STATS!$B$18),1,"")</f>
      </c>
      <c r="I495" s="57">
        <v>494</v>
      </c>
      <c r="P495" s="25"/>
      <c r="Q495" s="25"/>
      <c r="R495" s="60"/>
    </row>
    <row r="496" spans="2:18" ht="12.75">
      <c r="B496" s="21">
        <f t="shared" si="29"/>
        <v>0</v>
      </c>
      <c r="C496" s="21">
        <f>IF(COUNT(P496:EB496)&gt;0,COUNT(P496:EB496),"")</f>
      </c>
      <c r="D496" s="21">
        <f>IF(COUNT(R496:EB496)&gt;0,COUNT(R496:EB496),"")</f>
      </c>
      <c r="E496" s="21">
        <f t="shared" si="30"/>
      </c>
      <c r="F496" s="21">
        <f t="shared" si="31"/>
      </c>
      <c r="G496" s="21">
        <f t="shared" si="32"/>
      </c>
      <c r="H496" s="21">
        <f>IF(AND(L496&gt;0,L496&lt;=STATS!$B$18),1,"")</f>
      </c>
      <c r="I496" s="57">
        <v>495</v>
      </c>
      <c r="P496" s="25"/>
      <c r="Q496" s="25"/>
      <c r="R496" s="60"/>
    </row>
    <row r="497" spans="2:18" ht="12.75">
      <c r="B497" s="21">
        <f t="shared" si="29"/>
        <v>0</v>
      </c>
      <c r="C497" s="21">
        <f>IF(COUNT(P497:EB497)&gt;0,COUNT(P497:EB497),"")</f>
      </c>
      <c r="D497" s="21">
        <f>IF(COUNT(R497:EB497)&gt;0,COUNT(R497:EB497),"")</f>
      </c>
      <c r="E497" s="21">
        <f t="shared" si="30"/>
      </c>
      <c r="F497" s="21">
        <f t="shared" si="31"/>
      </c>
      <c r="G497" s="21">
        <f t="shared" si="32"/>
      </c>
      <c r="H497" s="21">
        <f>IF(AND(L497&gt;0,L497&lt;=STATS!$B$18),1,"")</f>
      </c>
      <c r="I497" s="57">
        <v>496</v>
      </c>
      <c r="P497" s="25"/>
      <c r="Q497" s="25"/>
      <c r="R497" s="60"/>
    </row>
    <row r="498" spans="2:18" ht="12.75">
      <c r="B498" s="21">
        <f t="shared" si="29"/>
        <v>0</v>
      </c>
      <c r="C498" s="21">
        <f>IF(COUNT(P498:EB498)&gt;0,COUNT(P498:EB498),"")</f>
      </c>
      <c r="D498" s="21">
        <f>IF(COUNT(R498:EB498)&gt;0,COUNT(R498:EB498),"")</f>
      </c>
      <c r="E498" s="21">
        <f t="shared" si="30"/>
      </c>
      <c r="F498" s="21">
        <f t="shared" si="31"/>
      </c>
      <c r="G498" s="21">
        <f t="shared" si="32"/>
      </c>
      <c r="H498" s="21">
        <f>IF(AND(L498&gt;0,L498&lt;=STATS!$B$18),1,"")</f>
      </c>
      <c r="I498" s="57">
        <v>497</v>
      </c>
      <c r="P498" s="25"/>
      <c r="Q498" s="25"/>
      <c r="R498" s="60"/>
    </row>
    <row r="499" spans="2:18" ht="12.75">
      <c r="B499" s="21">
        <f t="shared" si="29"/>
        <v>0</v>
      </c>
      <c r="C499" s="21">
        <f>IF(COUNT(P499:EB499)&gt;0,COUNT(P499:EB499),"")</f>
      </c>
      <c r="D499" s="21">
        <f>IF(COUNT(R499:EB499)&gt;0,COUNT(R499:EB499),"")</f>
      </c>
      <c r="E499" s="21">
        <f t="shared" si="30"/>
      </c>
      <c r="F499" s="21">
        <f t="shared" si="31"/>
      </c>
      <c r="G499" s="21">
        <f t="shared" si="32"/>
      </c>
      <c r="H499" s="21">
        <f>IF(AND(L499&gt;0,L499&lt;=STATS!$B$18),1,"")</f>
      </c>
      <c r="I499" s="57">
        <v>498</v>
      </c>
      <c r="P499" s="25"/>
      <c r="Q499" s="25"/>
      <c r="R499" s="60"/>
    </row>
    <row r="500" spans="2:18" ht="12.75">
      <c r="B500" s="21">
        <f t="shared" si="29"/>
        <v>0</v>
      </c>
      <c r="C500" s="21">
        <f>IF(COUNT(P500:EB500)&gt;0,COUNT(P500:EB500),"")</f>
      </c>
      <c r="D500" s="21">
        <f>IF(COUNT(R500:EB500)&gt;0,COUNT(R500:EB500),"")</f>
      </c>
      <c r="E500" s="21">
        <f t="shared" si="30"/>
      </c>
      <c r="F500" s="21">
        <f t="shared" si="31"/>
      </c>
      <c r="G500" s="21">
        <f t="shared" si="32"/>
      </c>
      <c r="H500" s="21">
        <f>IF(AND(L500&gt;0,L500&lt;=STATS!$B$18),1,"")</f>
      </c>
      <c r="I500" s="57">
        <v>499</v>
      </c>
      <c r="P500" s="25"/>
      <c r="Q500" s="25"/>
      <c r="R500" s="60"/>
    </row>
    <row r="501" spans="2:18" ht="12.75">
      <c r="B501" s="21">
        <f t="shared" si="29"/>
        <v>0</v>
      </c>
      <c r="C501" s="21">
        <f>IF(COUNT(P501:EB501)&gt;0,COUNT(P501:EB501),"")</f>
      </c>
      <c r="D501" s="21">
        <f>IF(COUNT(R501:EB501)&gt;0,COUNT(R501:EB501),"")</f>
      </c>
      <c r="E501" s="21">
        <f t="shared" si="30"/>
      </c>
      <c r="F501" s="21">
        <f t="shared" si="31"/>
      </c>
      <c r="G501" s="21">
        <f t="shared" si="32"/>
      </c>
      <c r="H501" s="21">
        <f>IF(AND(L501&gt;0,L501&lt;=STATS!$B$18),1,"")</f>
      </c>
      <c r="I501" s="57">
        <v>500</v>
      </c>
      <c r="P501" s="25"/>
      <c r="Q501" s="25"/>
      <c r="R501" s="60"/>
    </row>
    <row r="502" spans="2:18" ht="12.75">
      <c r="B502" s="21">
        <f t="shared" si="29"/>
        <v>0</v>
      </c>
      <c r="C502" s="21">
        <f>IF(COUNT(P502:EB502)&gt;0,COUNT(P502:EB502),"")</f>
      </c>
      <c r="D502" s="21">
        <f>IF(COUNT(R502:EB502)&gt;0,COUNT(R502:EB502),"")</f>
      </c>
      <c r="E502" s="21">
        <f t="shared" si="30"/>
      </c>
      <c r="F502" s="21">
        <f t="shared" si="31"/>
      </c>
      <c r="G502" s="21">
        <f t="shared" si="32"/>
      </c>
      <c r="H502" s="21">
        <f>IF(AND(L502&gt;0,L502&lt;=STATS!$B$18),1,"")</f>
      </c>
      <c r="I502" s="57">
        <v>501</v>
      </c>
      <c r="P502" s="25"/>
      <c r="Q502" s="25"/>
      <c r="R502" s="60"/>
    </row>
    <row r="503" spans="2:18" ht="12.75">
      <c r="B503" s="21">
        <f t="shared" si="29"/>
        <v>0</v>
      </c>
      <c r="C503" s="21">
        <f>IF(COUNT(P503:EB503)&gt;0,COUNT(P503:EB503),"")</f>
      </c>
      <c r="D503" s="21">
        <f>IF(COUNT(R503:EB503)&gt;0,COUNT(R503:EB503),"")</f>
      </c>
      <c r="E503" s="21">
        <f t="shared" si="30"/>
      </c>
      <c r="F503" s="21">
        <f t="shared" si="31"/>
      </c>
      <c r="G503" s="21">
        <f t="shared" si="32"/>
      </c>
      <c r="H503" s="21">
        <f>IF(AND(L503&gt;0,L503&lt;=STATS!$B$18),1,"")</f>
      </c>
      <c r="I503" s="57">
        <v>502</v>
      </c>
      <c r="P503" s="25"/>
      <c r="Q503" s="25"/>
      <c r="R503" s="60"/>
    </row>
    <row r="504" spans="2:18" ht="12.75">
      <c r="B504" s="21">
        <f t="shared" si="29"/>
        <v>0</v>
      </c>
      <c r="C504" s="21">
        <f>IF(COUNT(P504:EB504)&gt;0,COUNT(P504:EB504),"")</f>
      </c>
      <c r="D504" s="21">
        <f>IF(COUNT(R504:EB504)&gt;0,COUNT(R504:EB504),"")</f>
      </c>
      <c r="E504" s="21">
        <f t="shared" si="30"/>
      </c>
      <c r="F504" s="21">
        <f t="shared" si="31"/>
      </c>
      <c r="G504" s="21">
        <f t="shared" si="32"/>
      </c>
      <c r="H504" s="21">
        <f>IF(AND(L504&gt;0,L504&lt;=STATS!$B$18),1,"")</f>
      </c>
      <c r="I504" s="57">
        <v>503</v>
      </c>
      <c r="P504" s="25"/>
      <c r="Q504" s="25"/>
      <c r="R504" s="60"/>
    </row>
    <row r="505" spans="2:18" ht="12.75">
      <c r="B505" s="21">
        <f t="shared" si="29"/>
        <v>0</v>
      </c>
      <c r="C505" s="21">
        <f>IF(COUNT(P505:EB505)&gt;0,COUNT(P505:EB505),"")</f>
      </c>
      <c r="D505" s="21">
        <f>IF(COUNT(R505:EB505)&gt;0,COUNT(R505:EB505),"")</f>
      </c>
      <c r="E505" s="21">
        <f t="shared" si="30"/>
      </c>
      <c r="F505" s="21">
        <f t="shared" si="31"/>
      </c>
      <c r="G505" s="21">
        <f t="shared" si="32"/>
      </c>
      <c r="H505" s="21">
        <f>IF(AND(L505&gt;0,L505&lt;=STATS!$B$18),1,"")</f>
      </c>
      <c r="I505" s="57">
        <v>504</v>
      </c>
      <c r="P505" s="25"/>
      <c r="Q505" s="25"/>
      <c r="R505" s="60"/>
    </row>
    <row r="506" spans="2:18" ht="12.75">
      <c r="B506" s="21">
        <f t="shared" si="29"/>
        <v>0</v>
      </c>
      <c r="C506" s="21">
        <f>IF(COUNT(P506:EB506)&gt;0,COUNT(P506:EB506),"")</f>
      </c>
      <c r="D506" s="21">
        <f>IF(COUNT(R506:EB506)&gt;0,COUNT(R506:EB506),"")</f>
      </c>
      <c r="E506" s="21">
        <f t="shared" si="30"/>
      </c>
      <c r="F506" s="21">
        <f t="shared" si="31"/>
      </c>
      <c r="G506" s="21">
        <f t="shared" si="32"/>
      </c>
      <c r="H506" s="21">
        <f>IF(AND(L506&gt;0,L506&lt;=STATS!$B$18),1,"")</f>
      </c>
      <c r="I506" s="57">
        <v>505</v>
      </c>
      <c r="P506" s="25"/>
      <c r="Q506" s="25"/>
      <c r="R506" s="60"/>
    </row>
    <row r="507" spans="2:18" ht="12.75">
      <c r="B507" s="21">
        <f t="shared" si="29"/>
        <v>0</v>
      </c>
      <c r="C507" s="21">
        <f>IF(COUNT(P507:EB507)&gt;0,COUNT(P507:EB507),"")</f>
      </c>
      <c r="D507" s="21">
        <f>IF(COUNT(R507:EB507)&gt;0,COUNT(R507:EB507),"")</f>
      </c>
      <c r="E507" s="21">
        <f t="shared" si="30"/>
      </c>
      <c r="F507" s="21">
        <f t="shared" si="31"/>
      </c>
      <c r="G507" s="21">
        <f t="shared" si="32"/>
      </c>
      <c r="H507" s="21">
        <f>IF(AND(L507&gt;0,L507&lt;=STATS!$B$18),1,"")</f>
      </c>
      <c r="I507" s="57">
        <v>506</v>
      </c>
      <c r="P507" s="25"/>
      <c r="Q507" s="25"/>
      <c r="R507" s="60"/>
    </row>
    <row r="508" spans="2:18" ht="12.75">
      <c r="B508" s="21">
        <f t="shared" si="29"/>
        <v>0</v>
      </c>
      <c r="C508" s="21">
        <f>IF(COUNT(P508:EB508)&gt;0,COUNT(P508:EB508),"")</f>
      </c>
      <c r="D508" s="21">
        <f>IF(COUNT(R508:EB508)&gt;0,COUNT(R508:EB508),"")</f>
      </c>
      <c r="E508" s="21">
        <f t="shared" si="30"/>
      </c>
      <c r="F508" s="21">
        <f t="shared" si="31"/>
      </c>
      <c r="G508" s="21">
        <f t="shared" si="32"/>
      </c>
      <c r="H508" s="21">
        <f>IF(AND(L508&gt;0,L508&lt;=STATS!$B$18),1,"")</f>
      </c>
      <c r="I508" s="57">
        <v>507</v>
      </c>
      <c r="P508" s="25"/>
      <c r="Q508" s="25"/>
      <c r="R508" s="60"/>
    </row>
    <row r="509" spans="2:18" ht="12.75">
      <c r="B509" s="21">
        <f t="shared" si="29"/>
        <v>0</v>
      </c>
      <c r="C509" s="21">
        <f>IF(COUNT(P509:EB509)&gt;0,COUNT(P509:EB509),"")</f>
      </c>
      <c r="D509" s="21">
        <f>IF(COUNT(R509:EB509)&gt;0,COUNT(R509:EB509),"")</f>
      </c>
      <c r="E509" s="21">
        <f t="shared" si="30"/>
      </c>
      <c r="F509" s="21">
        <f t="shared" si="31"/>
      </c>
      <c r="G509" s="21">
        <f t="shared" si="32"/>
      </c>
      <c r="H509" s="21">
        <f>IF(AND(L509&gt;0,L509&lt;=STATS!$B$18),1,"")</f>
      </c>
      <c r="I509" s="57">
        <v>508</v>
      </c>
      <c r="P509" s="25"/>
      <c r="Q509" s="25"/>
      <c r="R509" s="60"/>
    </row>
    <row r="510" spans="2:18" ht="12.75">
      <c r="B510" s="21">
        <f t="shared" si="29"/>
        <v>0</v>
      </c>
      <c r="C510" s="21">
        <f>IF(COUNT(P510:EB510)&gt;0,COUNT(P510:EB510),"")</f>
      </c>
      <c r="D510" s="21">
        <f>IF(COUNT(R510:EB510)&gt;0,COUNT(R510:EB510),"")</f>
      </c>
      <c r="E510" s="21">
        <f t="shared" si="30"/>
      </c>
      <c r="F510" s="21">
        <f t="shared" si="31"/>
      </c>
      <c r="G510" s="21">
        <f t="shared" si="32"/>
      </c>
      <c r="H510" s="21">
        <f>IF(AND(L510&gt;0,L510&lt;=STATS!$B$18),1,"")</f>
      </c>
      <c r="I510" s="57">
        <v>509</v>
      </c>
      <c r="P510" s="25"/>
      <c r="Q510" s="25"/>
      <c r="R510" s="60"/>
    </row>
    <row r="511" spans="2:18" ht="12.75">
      <c r="B511" s="21">
        <f t="shared" si="29"/>
        <v>0</v>
      </c>
      <c r="C511" s="21">
        <f>IF(COUNT(P511:EB511)&gt;0,COUNT(P511:EB511),"")</f>
      </c>
      <c r="D511" s="21">
        <f>IF(COUNT(R511:EB511)&gt;0,COUNT(R511:EB511),"")</f>
      </c>
      <c r="E511" s="21">
        <f t="shared" si="30"/>
      </c>
      <c r="F511" s="21">
        <f t="shared" si="31"/>
      </c>
      <c r="G511" s="21">
        <f t="shared" si="32"/>
      </c>
      <c r="H511" s="21">
        <f>IF(AND(L511&gt;0,L511&lt;=STATS!$B$18),1,"")</f>
      </c>
      <c r="I511" s="57">
        <v>510</v>
      </c>
      <c r="P511" s="25"/>
      <c r="Q511" s="25"/>
      <c r="R511" s="60"/>
    </row>
    <row r="512" spans="2:18" ht="12.75">
      <c r="B512" s="21">
        <f t="shared" si="29"/>
        <v>0</v>
      </c>
      <c r="C512" s="21">
        <f>IF(COUNT(P512:EB512)&gt;0,COUNT(P512:EB512),"")</f>
      </c>
      <c r="D512" s="21">
        <f>IF(COUNT(R512:EB512)&gt;0,COUNT(R512:EB512),"")</f>
      </c>
      <c r="E512" s="21">
        <f t="shared" si="30"/>
      </c>
      <c r="F512" s="21">
        <f t="shared" si="31"/>
      </c>
      <c r="G512" s="21">
        <f t="shared" si="32"/>
      </c>
      <c r="H512" s="21">
        <f>IF(AND(L512&gt;0,L512&lt;=STATS!$B$18),1,"")</f>
      </c>
      <c r="I512" s="57">
        <v>511</v>
      </c>
      <c r="P512" s="25"/>
      <c r="Q512" s="25"/>
      <c r="R512" s="60"/>
    </row>
    <row r="513" spans="2:18" ht="12.75">
      <c r="B513" s="21">
        <f t="shared" si="29"/>
        <v>0</v>
      </c>
      <c r="C513" s="21">
        <f>IF(COUNT(P513:EB513)&gt;0,COUNT(P513:EB513),"")</f>
      </c>
      <c r="D513" s="21">
        <f>IF(COUNT(R513:EB513)&gt;0,COUNT(R513:EB513),"")</f>
      </c>
      <c r="E513" s="21">
        <f t="shared" si="30"/>
      </c>
      <c r="F513" s="21">
        <f t="shared" si="31"/>
      </c>
      <c r="G513" s="21">
        <f t="shared" si="32"/>
      </c>
      <c r="H513" s="21">
        <f>IF(AND(L513&gt;0,L513&lt;=STATS!$B$18),1,"")</f>
      </c>
      <c r="I513" s="57">
        <v>512</v>
      </c>
      <c r="P513" s="25"/>
      <c r="Q513" s="25"/>
      <c r="R513" s="60"/>
    </row>
    <row r="514" spans="2:18" ht="12.75">
      <c r="B514" s="21">
        <f aca="true" t="shared" si="33" ref="B514:B577">COUNT(P514:DZ514)</f>
        <v>0</v>
      </c>
      <c r="C514" s="21">
        <f>IF(COUNT(P514:EB514)&gt;0,COUNT(P514:EB514),"")</f>
      </c>
      <c r="D514" s="21">
        <f>IF(COUNT(R514:EB514)&gt;0,COUNT(R514:EB514),"")</f>
      </c>
      <c r="E514" s="21">
        <f aca="true" t="shared" si="34" ref="E514:E577">IF(H514=1,COUNT(P514:DZ514),"")</f>
      </c>
      <c r="F514" s="21">
        <f aca="true" t="shared" si="35" ref="F514:F577">IF(H514=1,COUNT(S514:DZ514),"")</f>
      </c>
      <c r="G514" s="21">
        <f t="shared" si="32"/>
      </c>
      <c r="H514" s="21">
        <f>IF(AND(L514&gt;0,L514&lt;=STATS!$B$18),1,"")</f>
      </c>
      <c r="I514" s="57">
        <v>513</v>
      </c>
      <c r="P514" s="25"/>
      <c r="Q514" s="25"/>
      <c r="R514" s="60"/>
    </row>
    <row r="515" spans="2:18" ht="12.75">
      <c r="B515" s="21">
        <f t="shared" si="33"/>
        <v>0</v>
      </c>
      <c r="C515" s="21">
        <f>IF(COUNT(P515:EB515)&gt;0,COUNT(P515:EB515),"")</f>
      </c>
      <c r="D515" s="21">
        <f>IF(COUNT(R515:EB515)&gt;0,COUNT(R515:EB515),"")</f>
      </c>
      <c r="E515" s="21">
        <f t="shared" si="34"/>
      </c>
      <c r="F515" s="21">
        <f t="shared" si="35"/>
      </c>
      <c r="G515" s="21">
        <f t="shared" si="32"/>
      </c>
      <c r="H515" s="21">
        <f>IF(AND(L515&gt;0,L515&lt;=STATS!$B$18),1,"")</f>
      </c>
      <c r="I515" s="57">
        <v>514</v>
      </c>
      <c r="P515" s="25"/>
      <c r="Q515" s="25"/>
      <c r="R515" s="60"/>
    </row>
    <row r="516" spans="2:18" ht="12.75">
      <c r="B516" s="21">
        <f t="shared" si="33"/>
        <v>0</v>
      </c>
      <c r="C516" s="21">
        <f>IF(COUNT(P516:EB516)&gt;0,COUNT(P516:EB516),"")</f>
      </c>
      <c r="D516" s="21">
        <f>IF(COUNT(R516:EB516)&gt;0,COUNT(R516:EB516),"")</f>
      </c>
      <c r="E516" s="21">
        <f t="shared" si="34"/>
      </c>
      <c r="F516" s="21">
        <f t="shared" si="35"/>
      </c>
      <c r="G516" s="21">
        <f t="shared" si="32"/>
      </c>
      <c r="H516" s="21">
        <f>IF(AND(L516&gt;0,L516&lt;=STATS!$B$18),1,"")</f>
      </c>
      <c r="I516" s="57">
        <v>515</v>
      </c>
      <c r="P516" s="25"/>
      <c r="Q516" s="25"/>
      <c r="R516" s="60"/>
    </row>
    <row r="517" spans="2:18" ht="12.75">
      <c r="B517" s="21">
        <f t="shared" si="33"/>
        <v>0</v>
      </c>
      <c r="C517" s="21">
        <f>IF(COUNT(P517:EB517)&gt;0,COUNT(P517:EB517),"")</f>
      </c>
      <c r="D517" s="21">
        <f>IF(COUNT(R517:EB517)&gt;0,COUNT(R517:EB517),"")</f>
      </c>
      <c r="E517" s="21">
        <f t="shared" si="34"/>
      </c>
      <c r="F517" s="21">
        <f t="shared" si="35"/>
      </c>
      <c r="G517" s="21">
        <f t="shared" si="32"/>
      </c>
      <c r="H517" s="21">
        <f>IF(AND(L517&gt;0,L517&lt;=STATS!$B$18),1,"")</f>
      </c>
      <c r="I517" s="57">
        <v>516</v>
      </c>
      <c r="P517" s="25"/>
      <c r="Q517" s="25"/>
      <c r="R517" s="60"/>
    </row>
    <row r="518" spans="2:18" ht="12.75">
      <c r="B518" s="21">
        <f t="shared" si="33"/>
        <v>0</v>
      </c>
      <c r="C518" s="21">
        <f>IF(COUNT(P518:EB518)&gt;0,COUNT(P518:EB518),"")</f>
      </c>
      <c r="D518" s="21">
        <f>IF(COUNT(R518:EB518)&gt;0,COUNT(R518:EB518),"")</f>
      </c>
      <c r="E518" s="21">
        <f t="shared" si="34"/>
      </c>
      <c r="F518" s="21">
        <f t="shared" si="35"/>
      </c>
      <c r="G518" s="21">
        <f t="shared" si="32"/>
      </c>
      <c r="H518" s="21">
        <f>IF(AND(L518&gt;0,L518&lt;=STATS!$B$18),1,"")</f>
      </c>
      <c r="I518" s="57">
        <v>517</v>
      </c>
      <c r="P518" s="25"/>
      <c r="Q518" s="25"/>
      <c r="R518" s="60"/>
    </row>
    <row r="519" spans="2:18" ht="12.75">
      <c r="B519" s="21">
        <f t="shared" si="33"/>
        <v>0</v>
      </c>
      <c r="C519" s="21">
        <f>IF(COUNT(P519:EB519)&gt;0,COUNT(P519:EB519),"")</f>
      </c>
      <c r="D519" s="21">
        <f>IF(COUNT(R519:EB519)&gt;0,COUNT(R519:EB519),"")</f>
      </c>
      <c r="E519" s="21">
        <f t="shared" si="34"/>
      </c>
      <c r="F519" s="21">
        <f t="shared" si="35"/>
      </c>
      <c r="G519" s="21">
        <f t="shared" si="32"/>
      </c>
      <c r="H519" s="21">
        <f>IF(AND(L519&gt;0,L519&lt;=STATS!$B$18),1,"")</f>
      </c>
      <c r="I519" s="57">
        <v>518</v>
      </c>
      <c r="P519" s="25"/>
      <c r="Q519" s="25"/>
      <c r="R519" s="60"/>
    </row>
    <row r="520" spans="2:18" ht="12.75">
      <c r="B520" s="21">
        <f t="shared" si="33"/>
        <v>0</v>
      </c>
      <c r="C520" s="21">
        <f>IF(COUNT(P520:EB520)&gt;0,COUNT(P520:EB520),"")</f>
      </c>
      <c r="D520" s="21">
        <f>IF(COUNT(R520:EB520)&gt;0,COUNT(R520:EB520),"")</f>
      </c>
      <c r="E520" s="21">
        <f t="shared" si="34"/>
      </c>
      <c r="F520" s="21">
        <f t="shared" si="35"/>
      </c>
      <c r="G520" s="21">
        <f t="shared" si="32"/>
      </c>
      <c r="H520" s="21">
        <f>IF(AND(L520&gt;0,L520&lt;=STATS!$B$18),1,"")</f>
      </c>
      <c r="I520" s="57">
        <v>519</v>
      </c>
      <c r="P520" s="25"/>
      <c r="Q520" s="25"/>
      <c r="R520" s="60"/>
    </row>
    <row r="521" spans="2:18" ht="12.75">
      <c r="B521" s="21">
        <f t="shared" si="33"/>
        <v>0</v>
      </c>
      <c r="C521" s="21">
        <f>IF(COUNT(P521:EB521)&gt;0,COUNT(P521:EB521),"")</f>
      </c>
      <c r="D521" s="21">
        <f>IF(COUNT(R521:EB521)&gt;0,COUNT(R521:EB521),"")</f>
      </c>
      <c r="E521" s="21">
        <f t="shared" si="34"/>
      </c>
      <c r="F521" s="21">
        <f t="shared" si="35"/>
      </c>
      <c r="G521" s="21">
        <f t="shared" si="32"/>
      </c>
      <c r="H521" s="21">
        <f>IF(AND(L521&gt;0,L521&lt;=STATS!$B$18),1,"")</f>
      </c>
      <c r="I521" s="57">
        <v>520</v>
      </c>
      <c r="P521" s="25"/>
      <c r="Q521" s="25"/>
      <c r="R521" s="60"/>
    </row>
    <row r="522" spans="2:18" ht="12.75">
      <c r="B522" s="21">
        <f t="shared" si="33"/>
        <v>0</v>
      </c>
      <c r="C522" s="21">
        <f>IF(COUNT(P522:EB522)&gt;0,COUNT(P522:EB522),"")</f>
      </c>
      <c r="D522" s="21">
        <f>IF(COUNT(R522:EB522)&gt;0,COUNT(R522:EB522),"")</f>
      </c>
      <c r="E522" s="21">
        <f t="shared" si="34"/>
      </c>
      <c r="F522" s="21">
        <f t="shared" si="35"/>
      </c>
      <c r="G522" s="21">
        <f t="shared" si="32"/>
      </c>
      <c r="H522" s="21">
        <f>IF(AND(L522&gt;0,L522&lt;=STATS!$B$18),1,"")</f>
      </c>
      <c r="I522" s="57">
        <v>521</v>
      </c>
      <c r="P522" s="25"/>
      <c r="Q522" s="25"/>
      <c r="R522" s="60"/>
    </row>
    <row r="523" spans="2:18" ht="12.75">
      <c r="B523" s="21">
        <f t="shared" si="33"/>
        <v>0</v>
      </c>
      <c r="C523" s="21">
        <f>IF(COUNT(P523:EB523)&gt;0,COUNT(P523:EB523),"")</f>
      </c>
      <c r="D523" s="21">
        <f>IF(COUNT(R523:EB523)&gt;0,COUNT(R523:EB523),"")</f>
      </c>
      <c r="E523" s="21">
        <f t="shared" si="34"/>
      </c>
      <c r="F523" s="21">
        <f t="shared" si="35"/>
      </c>
      <c r="G523" s="21">
        <f t="shared" si="32"/>
      </c>
      <c r="H523" s="21">
        <f>IF(AND(L523&gt;0,L523&lt;=STATS!$B$18),1,"")</f>
      </c>
      <c r="I523" s="57">
        <v>522</v>
      </c>
      <c r="P523" s="25"/>
      <c r="Q523" s="25"/>
      <c r="R523" s="60"/>
    </row>
    <row r="524" spans="2:18" ht="12.75">
      <c r="B524" s="21">
        <f t="shared" si="33"/>
        <v>0</v>
      </c>
      <c r="C524" s="21">
        <f>IF(COUNT(P524:EB524)&gt;0,COUNT(P524:EB524),"")</f>
      </c>
      <c r="D524" s="21">
        <f>IF(COUNT(R524:EB524)&gt;0,COUNT(R524:EB524),"")</f>
      </c>
      <c r="E524" s="21">
        <f t="shared" si="34"/>
      </c>
      <c r="F524" s="21">
        <f t="shared" si="35"/>
      </c>
      <c r="G524" s="21">
        <f t="shared" si="32"/>
      </c>
      <c r="H524" s="21">
        <f>IF(AND(L524&gt;0,L524&lt;=STATS!$B$18),1,"")</f>
      </c>
      <c r="I524" s="57">
        <v>523</v>
      </c>
      <c r="P524" s="25"/>
      <c r="Q524" s="25"/>
      <c r="R524" s="60"/>
    </row>
    <row r="525" spans="2:18" ht="12.75">
      <c r="B525" s="21">
        <f t="shared" si="33"/>
        <v>0</v>
      </c>
      <c r="C525" s="21">
        <f>IF(COUNT(P525:EB525)&gt;0,COUNT(P525:EB525),"")</f>
      </c>
      <c r="D525" s="21">
        <f>IF(COUNT(R525:EB525)&gt;0,COUNT(R525:EB525),"")</f>
      </c>
      <c r="E525" s="21">
        <f t="shared" si="34"/>
      </c>
      <c r="F525" s="21">
        <f t="shared" si="35"/>
      </c>
      <c r="G525" s="21">
        <f t="shared" si="32"/>
      </c>
      <c r="H525" s="21">
        <f>IF(AND(L525&gt;0,L525&lt;=STATS!$B$18),1,"")</f>
      </c>
      <c r="I525" s="57">
        <v>524</v>
      </c>
      <c r="P525" s="25"/>
      <c r="Q525" s="25"/>
      <c r="R525" s="60"/>
    </row>
    <row r="526" spans="2:18" ht="12.75">
      <c r="B526" s="21">
        <f t="shared" si="33"/>
        <v>0</v>
      </c>
      <c r="C526" s="21">
        <f>IF(COUNT(P526:EB526)&gt;0,COUNT(P526:EB526),"")</f>
      </c>
      <c r="D526" s="21">
        <f>IF(COUNT(R526:EB526)&gt;0,COUNT(R526:EB526),"")</f>
      </c>
      <c r="E526" s="21">
        <f t="shared" si="34"/>
      </c>
      <c r="F526" s="21">
        <f t="shared" si="35"/>
      </c>
      <c r="G526" s="21">
        <f t="shared" si="32"/>
      </c>
      <c r="H526" s="21">
        <f>IF(AND(L526&gt;0,L526&lt;=STATS!$B$18),1,"")</f>
      </c>
      <c r="I526" s="57">
        <v>525</v>
      </c>
      <c r="P526" s="25"/>
      <c r="Q526" s="25"/>
      <c r="R526" s="60"/>
    </row>
    <row r="527" spans="2:18" ht="12.75">
      <c r="B527" s="21">
        <f t="shared" si="33"/>
        <v>0</v>
      </c>
      <c r="C527" s="21">
        <f>IF(COUNT(P527:EB527)&gt;0,COUNT(P527:EB527),"")</f>
      </c>
      <c r="D527" s="21">
        <f>IF(COUNT(R527:EB527)&gt;0,COUNT(R527:EB527),"")</f>
      </c>
      <c r="E527" s="21">
        <f t="shared" si="34"/>
      </c>
      <c r="F527" s="21">
        <f t="shared" si="35"/>
      </c>
      <c r="G527" s="21">
        <f t="shared" si="32"/>
      </c>
      <c r="H527" s="21">
        <f>IF(AND(L527&gt;0,L527&lt;=STATS!$B$18),1,"")</f>
      </c>
      <c r="I527" s="57">
        <v>526</v>
      </c>
      <c r="P527" s="25"/>
      <c r="Q527" s="25"/>
      <c r="R527" s="60"/>
    </row>
    <row r="528" spans="2:18" ht="12.75">
      <c r="B528" s="21">
        <f t="shared" si="33"/>
        <v>0</v>
      </c>
      <c r="C528" s="21">
        <f>IF(COUNT(P528:EB528)&gt;0,COUNT(P528:EB528),"")</f>
      </c>
      <c r="D528" s="21">
        <f>IF(COUNT(R528:EB528)&gt;0,COUNT(R528:EB528),"")</f>
      </c>
      <c r="E528" s="21">
        <f t="shared" si="34"/>
      </c>
      <c r="F528" s="21">
        <f t="shared" si="35"/>
      </c>
      <c r="G528" s="21">
        <f t="shared" si="32"/>
      </c>
      <c r="H528" s="21">
        <f>IF(AND(L528&gt;0,L528&lt;=STATS!$B$18),1,"")</f>
      </c>
      <c r="I528" s="57">
        <v>527</v>
      </c>
      <c r="P528" s="25"/>
      <c r="Q528" s="25"/>
      <c r="R528" s="60"/>
    </row>
    <row r="529" spans="2:18" ht="12.75">
      <c r="B529" s="21">
        <f t="shared" si="33"/>
        <v>0</v>
      </c>
      <c r="C529" s="21">
        <f>IF(COUNT(P529:EB529)&gt;0,COUNT(P529:EB529),"")</f>
      </c>
      <c r="D529" s="21">
        <f>IF(COUNT(R529:EB529)&gt;0,COUNT(R529:EB529),"")</f>
      </c>
      <c r="E529" s="21">
        <f t="shared" si="34"/>
      </c>
      <c r="F529" s="21">
        <f t="shared" si="35"/>
      </c>
      <c r="G529" s="21">
        <f t="shared" si="32"/>
      </c>
      <c r="H529" s="21">
        <f>IF(AND(L529&gt;0,L529&lt;=STATS!$B$18),1,"")</f>
      </c>
      <c r="I529" s="57">
        <v>528</v>
      </c>
      <c r="P529" s="25"/>
      <c r="Q529" s="25"/>
      <c r="R529" s="60"/>
    </row>
    <row r="530" spans="2:18" ht="12.75">
      <c r="B530" s="21">
        <f t="shared" si="33"/>
        <v>0</v>
      </c>
      <c r="C530" s="21">
        <f>IF(COUNT(P530:EB530)&gt;0,COUNT(P530:EB530),"")</f>
      </c>
      <c r="D530" s="21">
        <f>IF(COUNT(R530:EB530)&gt;0,COUNT(R530:EB530),"")</f>
      </c>
      <c r="E530" s="21">
        <f t="shared" si="34"/>
      </c>
      <c r="F530" s="21">
        <f t="shared" si="35"/>
      </c>
      <c r="G530" s="21">
        <f t="shared" si="32"/>
      </c>
      <c r="H530" s="21">
        <f>IF(AND(L530&gt;0,L530&lt;=STATS!$B$18),1,"")</f>
      </c>
      <c r="I530" s="57">
        <v>529</v>
      </c>
      <c r="P530" s="25"/>
      <c r="Q530" s="25"/>
      <c r="R530" s="60"/>
    </row>
    <row r="531" spans="2:18" ht="12.75">
      <c r="B531" s="21">
        <f t="shared" si="33"/>
        <v>0</v>
      </c>
      <c r="C531" s="21">
        <f>IF(COUNT(P531:EB531)&gt;0,COUNT(P531:EB531),"")</f>
      </c>
      <c r="D531" s="21">
        <f>IF(COUNT(R531:EB531)&gt;0,COUNT(R531:EB531),"")</f>
      </c>
      <c r="E531" s="21">
        <f t="shared" si="34"/>
      </c>
      <c r="F531" s="21">
        <f t="shared" si="35"/>
      </c>
      <c r="G531" s="21">
        <f t="shared" si="32"/>
      </c>
      <c r="H531" s="21">
        <f>IF(AND(L531&gt;0,L531&lt;=STATS!$B$18),1,"")</f>
      </c>
      <c r="I531" s="57">
        <v>530</v>
      </c>
      <c r="P531" s="25"/>
      <c r="Q531" s="25"/>
      <c r="R531" s="60"/>
    </row>
    <row r="532" spans="2:18" ht="12.75">
      <c r="B532" s="21">
        <f t="shared" si="33"/>
        <v>0</v>
      </c>
      <c r="C532" s="21">
        <f>IF(COUNT(P532:EB532)&gt;0,COUNT(P532:EB532),"")</f>
      </c>
      <c r="D532" s="21">
        <f>IF(COUNT(R532:EB532)&gt;0,COUNT(R532:EB532),"")</f>
      </c>
      <c r="E532" s="21">
        <f t="shared" si="34"/>
      </c>
      <c r="F532" s="21">
        <f t="shared" si="35"/>
      </c>
      <c r="G532" s="21">
        <f t="shared" si="32"/>
      </c>
      <c r="H532" s="21">
        <f>IF(AND(L532&gt;0,L532&lt;=STATS!$B$18),1,"")</f>
      </c>
      <c r="I532" s="57">
        <v>531</v>
      </c>
      <c r="P532" s="25"/>
      <c r="Q532" s="25"/>
      <c r="R532" s="60"/>
    </row>
    <row r="533" spans="2:18" ht="12.75">
      <c r="B533" s="21">
        <f t="shared" si="33"/>
        <v>0</v>
      </c>
      <c r="C533" s="21">
        <f>IF(COUNT(P533:EB533)&gt;0,COUNT(P533:EB533),"")</f>
      </c>
      <c r="D533" s="21">
        <f>IF(COUNT(R533:EB533)&gt;0,COUNT(R533:EB533),"")</f>
      </c>
      <c r="E533" s="21">
        <f t="shared" si="34"/>
      </c>
      <c r="F533" s="21">
        <f t="shared" si="35"/>
      </c>
      <c r="G533" s="21">
        <f t="shared" si="32"/>
      </c>
      <c r="H533" s="21">
        <f>IF(AND(L533&gt;0,L533&lt;=STATS!$B$18),1,"")</f>
      </c>
      <c r="I533" s="57">
        <v>532</v>
      </c>
      <c r="P533" s="25"/>
      <c r="Q533" s="25"/>
      <c r="R533" s="60"/>
    </row>
    <row r="534" spans="2:18" ht="12.75">
      <c r="B534" s="21">
        <f t="shared" si="33"/>
        <v>0</v>
      </c>
      <c r="C534" s="21">
        <f>IF(COUNT(P534:EB534)&gt;0,COUNT(P534:EB534),"")</f>
      </c>
      <c r="D534" s="21">
        <f>IF(COUNT(R534:EB534)&gt;0,COUNT(R534:EB534),"")</f>
      </c>
      <c r="E534" s="21">
        <f t="shared" si="34"/>
      </c>
      <c r="F534" s="21">
        <f t="shared" si="35"/>
      </c>
      <c r="G534" s="21">
        <f t="shared" si="32"/>
      </c>
      <c r="H534" s="21">
        <f>IF(AND(L534&gt;0,L534&lt;=STATS!$B$18),1,"")</f>
      </c>
      <c r="I534" s="57">
        <v>533</v>
      </c>
      <c r="P534" s="25"/>
      <c r="Q534" s="25"/>
      <c r="R534" s="60"/>
    </row>
    <row r="535" spans="2:18" ht="12.75">
      <c r="B535" s="21">
        <f t="shared" si="33"/>
        <v>0</v>
      </c>
      <c r="C535" s="21">
        <f>IF(COUNT(P535:EB535)&gt;0,COUNT(P535:EB535),"")</f>
      </c>
      <c r="D535" s="21">
        <f>IF(COUNT(R535:EB535)&gt;0,COUNT(R535:EB535),"")</f>
      </c>
      <c r="E535" s="21">
        <f t="shared" si="34"/>
      </c>
      <c r="F535" s="21">
        <f t="shared" si="35"/>
      </c>
      <c r="G535" s="21">
        <f t="shared" si="32"/>
      </c>
      <c r="H535" s="21">
        <f>IF(AND(L535&gt;0,L535&lt;=STATS!$B$18),1,"")</f>
      </c>
      <c r="I535" s="57">
        <v>534</v>
      </c>
      <c r="P535" s="25"/>
      <c r="Q535" s="25"/>
      <c r="R535" s="60"/>
    </row>
    <row r="536" spans="2:18" ht="12.75">
      <c r="B536" s="21">
        <f t="shared" si="33"/>
        <v>0</v>
      </c>
      <c r="C536" s="21">
        <f>IF(COUNT(P536:EB536)&gt;0,COUNT(P536:EB536),"")</f>
      </c>
      <c r="D536" s="21">
        <f>IF(COUNT(R536:EB536)&gt;0,COUNT(R536:EB536),"")</f>
      </c>
      <c r="E536" s="21">
        <f t="shared" si="34"/>
      </c>
      <c r="F536" s="21">
        <f t="shared" si="35"/>
      </c>
      <c r="G536" s="21">
        <f t="shared" si="32"/>
      </c>
      <c r="H536" s="21">
        <f>IF(AND(L536&gt;0,L536&lt;=STATS!$B$18),1,"")</f>
      </c>
      <c r="I536" s="57">
        <v>535</v>
      </c>
      <c r="P536" s="25"/>
      <c r="Q536" s="25"/>
      <c r="R536" s="60"/>
    </row>
    <row r="537" spans="2:18" ht="12.75">
      <c r="B537" s="21">
        <f t="shared" si="33"/>
        <v>0</v>
      </c>
      <c r="C537" s="21">
        <f>IF(COUNT(P537:EB537)&gt;0,COUNT(P537:EB537),"")</f>
      </c>
      <c r="D537" s="21">
        <f>IF(COUNT(R537:EB537)&gt;0,COUNT(R537:EB537),"")</f>
      </c>
      <c r="E537" s="21">
        <f t="shared" si="34"/>
      </c>
      <c r="F537" s="21">
        <f t="shared" si="35"/>
      </c>
      <c r="G537" s="21">
        <f t="shared" si="32"/>
      </c>
      <c r="H537" s="21">
        <f>IF(AND(L537&gt;0,L537&lt;=STATS!$B$18),1,"")</f>
      </c>
      <c r="I537" s="57">
        <v>536</v>
      </c>
      <c r="P537" s="25"/>
      <c r="Q537" s="25"/>
      <c r="R537" s="60"/>
    </row>
    <row r="538" spans="2:18" ht="12.75">
      <c r="B538" s="21">
        <f t="shared" si="33"/>
        <v>0</v>
      </c>
      <c r="C538" s="21">
        <f>IF(COUNT(P538:EB538)&gt;0,COUNT(P538:EB538),"")</f>
      </c>
      <c r="D538" s="21">
        <f>IF(COUNT(R538:EB538)&gt;0,COUNT(R538:EB538),"")</f>
      </c>
      <c r="E538" s="21">
        <f t="shared" si="34"/>
      </c>
      <c r="F538" s="21">
        <f t="shared" si="35"/>
      </c>
      <c r="G538" s="21">
        <f aca="true" t="shared" si="36" ref="G538:G601">IF($B538&gt;=1,$L538,"")</f>
      </c>
      <c r="H538" s="21">
        <f>IF(AND(L538&gt;0,L538&lt;=STATS!$B$18),1,"")</f>
      </c>
      <c r="I538" s="57">
        <v>537</v>
      </c>
      <c r="P538" s="25"/>
      <c r="Q538" s="25"/>
      <c r="R538" s="60"/>
    </row>
    <row r="539" spans="2:18" ht="12.75">
      <c r="B539" s="21">
        <f t="shared" si="33"/>
        <v>0</v>
      </c>
      <c r="C539" s="21">
        <f>IF(COUNT(P539:EB539)&gt;0,COUNT(P539:EB539),"")</f>
      </c>
      <c r="D539" s="21">
        <f>IF(COUNT(R539:EB539)&gt;0,COUNT(R539:EB539),"")</f>
      </c>
      <c r="E539" s="21">
        <f t="shared" si="34"/>
      </c>
      <c r="F539" s="21">
        <f t="shared" si="35"/>
      </c>
      <c r="G539" s="21">
        <f t="shared" si="36"/>
      </c>
      <c r="H539" s="21">
        <f>IF(AND(L539&gt;0,L539&lt;=STATS!$B$18),1,"")</f>
      </c>
      <c r="I539" s="57">
        <v>538</v>
      </c>
      <c r="P539" s="25"/>
      <c r="Q539" s="25"/>
      <c r="R539" s="60"/>
    </row>
    <row r="540" spans="2:18" ht="12.75">
      <c r="B540" s="21">
        <f t="shared" si="33"/>
        <v>0</v>
      </c>
      <c r="C540" s="21">
        <f>IF(COUNT(P540:EB540)&gt;0,COUNT(P540:EB540),"")</f>
      </c>
      <c r="D540" s="21">
        <f>IF(COUNT(R540:EB540)&gt;0,COUNT(R540:EB540),"")</f>
      </c>
      <c r="E540" s="21">
        <f t="shared" si="34"/>
      </c>
      <c r="F540" s="21">
        <f t="shared" si="35"/>
      </c>
      <c r="G540" s="21">
        <f t="shared" si="36"/>
      </c>
      <c r="H540" s="21">
        <f>IF(AND(L540&gt;0,L540&lt;=STATS!$B$18),1,"")</f>
      </c>
      <c r="I540" s="57">
        <v>539</v>
      </c>
      <c r="P540" s="25"/>
      <c r="Q540" s="25"/>
      <c r="R540" s="60"/>
    </row>
    <row r="541" spans="2:18" ht="12.75">
      <c r="B541" s="21">
        <f t="shared" si="33"/>
        <v>0</v>
      </c>
      <c r="C541" s="21">
        <f>IF(COUNT(P541:EB541)&gt;0,COUNT(P541:EB541),"")</f>
      </c>
      <c r="D541" s="21">
        <f>IF(COUNT(R541:EB541)&gt;0,COUNT(R541:EB541),"")</f>
      </c>
      <c r="E541" s="21">
        <f t="shared" si="34"/>
      </c>
      <c r="F541" s="21">
        <f t="shared" si="35"/>
      </c>
      <c r="G541" s="21">
        <f t="shared" si="36"/>
      </c>
      <c r="H541" s="21">
        <f>IF(AND(L541&gt;0,L541&lt;=STATS!$B$18),1,"")</f>
      </c>
      <c r="I541" s="57">
        <v>540</v>
      </c>
      <c r="P541" s="25"/>
      <c r="Q541" s="25"/>
      <c r="R541" s="60"/>
    </row>
    <row r="542" spans="2:18" ht="12.75">
      <c r="B542" s="21">
        <f t="shared" si="33"/>
        <v>0</v>
      </c>
      <c r="C542" s="21">
        <f>IF(COUNT(P542:EB542)&gt;0,COUNT(P542:EB542),"")</f>
      </c>
      <c r="D542" s="21">
        <f>IF(COUNT(R542:EB542)&gt;0,COUNT(R542:EB542),"")</f>
      </c>
      <c r="E542" s="21">
        <f t="shared" si="34"/>
      </c>
      <c r="F542" s="21">
        <f t="shared" si="35"/>
      </c>
      <c r="G542" s="21">
        <f t="shared" si="36"/>
      </c>
      <c r="H542" s="21">
        <f>IF(AND(L542&gt;0,L542&lt;=STATS!$B$18),1,"")</f>
      </c>
      <c r="I542" s="57">
        <v>541</v>
      </c>
      <c r="P542" s="25"/>
      <c r="Q542" s="25"/>
      <c r="R542" s="60"/>
    </row>
    <row r="543" spans="2:18" ht="12.75">
      <c r="B543" s="21">
        <f t="shared" si="33"/>
        <v>0</v>
      </c>
      <c r="C543" s="21">
        <f>IF(COUNT(P543:EB543)&gt;0,COUNT(P543:EB543),"")</f>
      </c>
      <c r="D543" s="21">
        <f>IF(COUNT(R543:EB543)&gt;0,COUNT(R543:EB543),"")</f>
      </c>
      <c r="E543" s="21">
        <f t="shared" si="34"/>
      </c>
      <c r="F543" s="21">
        <f t="shared" si="35"/>
      </c>
      <c r="G543" s="21">
        <f t="shared" si="36"/>
      </c>
      <c r="H543" s="21">
        <f>IF(AND(L543&gt;0,L543&lt;=STATS!$B$18),1,"")</f>
      </c>
      <c r="I543" s="57">
        <v>542</v>
      </c>
      <c r="P543" s="25"/>
      <c r="Q543" s="25"/>
      <c r="R543" s="60"/>
    </row>
    <row r="544" spans="2:18" ht="12.75">
      <c r="B544" s="21">
        <f t="shared" si="33"/>
        <v>0</v>
      </c>
      <c r="C544" s="21">
        <f>IF(COUNT(P544:EB544)&gt;0,COUNT(P544:EB544),"")</f>
      </c>
      <c r="D544" s="21">
        <f>IF(COUNT(R544:EB544)&gt;0,COUNT(R544:EB544),"")</f>
      </c>
      <c r="E544" s="21">
        <f t="shared" si="34"/>
      </c>
      <c r="F544" s="21">
        <f t="shared" si="35"/>
      </c>
      <c r="G544" s="21">
        <f t="shared" si="36"/>
      </c>
      <c r="H544" s="21">
        <f>IF(AND(L544&gt;0,L544&lt;=STATS!$B$18),1,"")</f>
      </c>
      <c r="I544" s="57">
        <v>543</v>
      </c>
      <c r="P544" s="25"/>
      <c r="Q544" s="25"/>
      <c r="R544" s="60"/>
    </row>
    <row r="545" spans="2:18" ht="12.75">
      <c r="B545" s="21">
        <f t="shared" si="33"/>
        <v>0</v>
      </c>
      <c r="C545" s="21">
        <f>IF(COUNT(P545:EB545)&gt;0,COUNT(P545:EB545),"")</f>
      </c>
      <c r="D545" s="21">
        <f>IF(COUNT(R545:EB545)&gt;0,COUNT(R545:EB545),"")</f>
      </c>
      <c r="E545" s="21">
        <f t="shared" si="34"/>
      </c>
      <c r="F545" s="21">
        <f t="shared" si="35"/>
      </c>
      <c r="G545" s="21">
        <f t="shared" si="36"/>
      </c>
      <c r="H545" s="21">
        <f>IF(AND(L545&gt;0,L545&lt;=STATS!$B$18),1,"")</f>
      </c>
      <c r="I545" s="57">
        <v>544</v>
      </c>
      <c r="P545" s="25"/>
      <c r="Q545" s="25"/>
      <c r="R545" s="60"/>
    </row>
    <row r="546" spans="2:18" ht="12.75">
      <c r="B546" s="21">
        <f t="shared" si="33"/>
        <v>0</v>
      </c>
      <c r="C546" s="21">
        <f>IF(COUNT(P546:EB546)&gt;0,COUNT(P546:EB546),"")</f>
      </c>
      <c r="D546" s="21">
        <f>IF(COUNT(R546:EB546)&gt;0,COUNT(R546:EB546),"")</f>
      </c>
      <c r="E546" s="21">
        <f t="shared" si="34"/>
      </c>
      <c r="F546" s="21">
        <f t="shared" si="35"/>
      </c>
      <c r="G546" s="21">
        <f t="shared" si="36"/>
      </c>
      <c r="H546" s="21">
        <f>IF(AND(L546&gt;0,L546&lt;=STATS!$B$18),1,"")</f>
      </c>
      <c r="I546" s="57">
        <v>545</v>
      </c>
      <c r="P546" s="25"/>
      <c r="Q546" s="25"/>
      <c r="R546" s="60"/>
    </row>
    <row r="547" spans="2:18" ht="12.75">
      <c r="B547" s="21">
        <f t="shared" si="33"/>
        <v>0</v>
      </c>
      <c r="C547" s="21">
        <f>IF(COUNT(P547:EB547)&gt;0,COUNT(P547:EB547),"")</f>
      </c>
      <c r="D547" s="21">
        <f>IF(COUNT(R547:EB547)&gt;0,COUNT(R547:EB547),"")</f>
      </c>
      <c r="E547" s="21">
        <f t="shared" si="34"/>
      </c>
      <c r="F547" s="21">
        <f t="shared" si="35"/>
      </c>
      <c r="G547" s="21">
        <f t="shared" si="36"/>
      </c>
      <c r="H547" s="21">
        <f>IF(AND(L547&gt;0,L547&lt;=STATS!$B$18),1,"")</f>
      </c>
      <c r="I547" s="57">
        <v>546</v>
      </c>
      <c r="P547" s="25"/>
      <c r="Q547" s="25"/>
      <c r="R547" s="60"/>
    </row>
    <row r="548" spans="2:18" ht="12.75">
      <c r="B548" s="21">
        <f t="shared" si="33"/>
        <v>0</v>
      </c>
      <c r="C548" s="21">
        <f>IF(COUNT(P548:EB548)&gt;0,COUNT(P548:EB548),"")</f>
      </c>
      <c r="D548" s="21">
        <f>IF(COUNT(R548:EB548)&gt;0,COUNT(R548:EB548),"")</f>
      </c>
      <c r="E548" s="21">
        <f t="shared" si="34"/>
      </c>
      <c r="F548" s="21">
        <f t="shared" si="35"/>
      </c>
      <c r="G548" s="21">
        <f t="shared" si="36"/>
      </c>
      <c r="H548" s="21">
        <f>IF(AND(L548&gt;0,L548&lt;=STATS!$B$18),1,"")</f>
      </c>
      <c r="I548" s="57">
        <v>547</v>
      </c>
      <c r="P548" s="25"/>
      <c r="Q548" s="25"/>
      <c r="R548" s="60"/>
    </row>
    <row r="549" spans="2:18" ht="12.75">
      <c r="B549" s="21">
        <f t="shared" si="33"/>
        <v>0</v>
      </c>
      <c r="C549" s="21">
        <f>IF(COUNT(P549:EB549)&gt;0,COUNT(P549:EB549),"")</f>
      </c>
      <c r="D549" s="21">
        <f>IF(COUNT(R549:EB549)&gt;0,COUNT(R549:EB549),"")</f>
      </c>
      <c r="E549" s="21">
        <f t="shared" si="34"/>
      </c>
      <c r="F549" s="21">
        <f t="shared" si="35"/>
      </c>
      <c r="G549" s="21">
        <f t="shared" si="36"/>
      </c>
      <c r="H549" s="21">
        <f>IF(AND(L549&gt;0,L549&lt;=STATS!$B$18),1,"")</f>
      </c>
      <c r="I549" s="57">
        <v>548</v>
      </c>
      <c r="P549" s="25"/>
      <c r="Q549" s="25"/>
      <c r="R549" s="60"/>
    </row>
    <row r="550" spans="2:18" ht="12.75">
      <c r="B550" s="21">
        <f t="shared" si="33"/>
        <v>0</v>
      </c>
      <c r="C550" s="21">
        <f>IF(COUNT(P550:EB550)&gt;0,COUNT(P550:EB550),"")</f>
      </c>
      <c r="D550" s="21">
        <f>IF(COUNT(R550:EB550)&gt;0,COUNT(R550:EB550),"")</f>
      </c>
      <c r="E550" s="21">
        <f t="shared" si="34"/>
      </c>
      <c r="F550" s="21">
        <f t="shared" si="35"/>
      </c>
      <c r="G550" s="21">
        <f t="shared" si="36"/>
      </c>
      <c r="H550" s="21">
        <f>IF(AND(L550&gt;0,L550&lt;=STATS!$B$18),1,"")</f>
      </c>
      <c r="I550" s="57">
        <v>549</v>
      </c>
      <c r="P550" s="25"/>
      <c r="Q550" s="25"/>
      <c r="R550" s="60"/>
    </row>
    <row r="551" spans="2:18" ht="12.75">
      <c r="B551" s="21">
        <f t="shared" si="33"/>
        <v>0</v>
      </c>
      <c r="C551" s="21">
        <f>IF(COUNT(P551:EB551)&gt;0,COUNT(P551:EB551),"")</f>
      </c>
      <c r="D551" s="21">
        <f>IF(COUNT(R551:EB551)&gt;0,COUNT(R551:EB551),"")</f>
      </c>
      <c r="E551" s="21">
        <f t="shared" si="34"/>
      </c>
      <c r="F551" s="21">
        <f t="shared" si="35"/>
      </c>
      <c r="G551" s="21">
        <f t="shared" si="36"/>
      </c>
      <c r="H551" s="21">
        <f>IF(AND(L551&gt;0,L551&lt;=STATS!$B$18),1,"")</f>
      </c>
      <c r="I551" s="57">
        <v>550</v>
      </c>
      <c r="P551" s="25"/>
      <c r="Q551" s="25"/>
      <c r="R551" s="60"/>
    </row>
    <row r="552" spans="2:18" ht="12.75">
      <c r="B552" s="21">
        <f t="shared" si="33"/>
        <v>0</v>
      </c>
      <c r="C552" s="21">
        <f>IF(COUNT(P552:EB552)&gt;0,COUNT(P552:EB552),"")</f>
      </c>
      <c r="D552" s="21">
        <f>IF(COUNT(R552:EB552)&gt;0,COUNT(R552:EB552),"")</f>
      </c>
      <c r="E552" s="21">
        <f t="shared" si="34"/>
      </c>
      <c r="F552" s="21">
        <f t="shared" si="35"/>
      </c>
      <c r="G552" s="21">
        <f t="shared" si="36"/>
      </c>
      <c r="H552" s="21">
        <f>IF(AND(L552&gt;0,L552&lt;=STATS!$B$18),1,"")</f>
      </c>
      <c r="I552" s="57">
        <v>551</v>
      </c>
      <c r="P552" s="25"/>
      <c r="Q552" s="25"/>
      <c r="R552" s="60"/>
    </row>
    <row r="553" spans="2:18" ht="12.75">
      <c r="B553" s="21">
        <f t="shared" si="33"/>
        <v>0</v>
      </c>
      <c r="C553" s="21">
        <f>IF(COUNT(P553:EB553)&gt;0,COUNT(P553:EB553),"")</f>
      </c>
      <c r="D553" s="21">
        <f>IF(COUNT(R553:EB553)&gt;0,COUNT(R553:EB553),"")</f>
      </c>
      <c r="E553" s="21">
        <f t="shared" si="34"/>
      </c>
      <c r="F553" s="21">
        <f t="shared" si="35"/>
      </c>
      <c r="G553" s="21">
        <f t="shared" si="36"/>
      </c>
      <c r="H553" s="21">
        <f>IF(AND(L553&gt;0,L553&lt;=STATS!$B$18),1,"")</f>
      </c>
      <c r="I553" s="57">
        <v>552</v>
      </c>
      <c r="P553" s="25"/>
      <c r="Q553" s="25"/>
      <c r="R553" s="60"/>
    </row>
    <row r="554" spans="2:18" ht="12.75">
      <c r="B554" s="21">
        <f t="shared" si="33"/>
        <v>0</v>
      </c>
      <c r="C554" s="21">
        <f>IF(COUNT(P554:EB554)&gt;0,COUNT(P554:EB554),"")</f>
      </c>
      <c r="D554" s="21">
        <f>IF(COUNT(R554:EB554)&gt;0,COUNT(R554:EB554),"")</f>
      </c>
      <c r="E554" s="21">
        <f t="shared" si="34"/>
      </c>
      <c r="F554" s="21">
        <f t="shared" si="35"/>
      </c>
      <c r="G554" s="21">
        <f t="shared" si="36"/>
      </c>
      <c r="H554" s="21">
        <f>IF(AND(L554&gt;0,L554&lt;=STATS!$B$18),1,"")</f>
      </c>
      <c r="I554" s="57">
        <v>553</v>
      </c>
      <c r="P554" s="25"/>
      <c r="Q554" s="25"/>
      <c r="R554" s="60"/>
    </row>
    <row r="555" spans="2:18" ht="12.75">
      <c r="B555" s="21">
        <f t="shared" si="33"/>
        <v>0</v>
      </c>
      <c r="C555" s="21">
        <f>IF(COUNT(P555:EB555)&gt;0,COUNT(P555:EB555),"")</f>
      </c>
      <c r="D555" s="21">
        <f>IF(COUNT(R555:EB555)&gt;0,COUNT(R555:EB555),"")</f>
      </c>
      <c r="E555" s="21">
        <f t="shared" si="34"/>
      </c>
      <c r="F555" s="21">
        <f t="shared" si="35"/>
      </c>
      <c r="G555" s="21">
        <f t="shared" si="36"/>
      </c>
      <c r="H555" s="21">
        <f>IF(AND(L555&gt;0,L555&lt;=STATS!$B$18),1,"")</f>
      </c>
      <c r="I555" s="57">
        <v>554</v>
      </c>
      <c r="P555" s="25"/>
      <c r="Q555" s="25"/>
      <c r="R555" s="60"/>
    </row>
    <row r="556" spans="2:18" ht="12.75">
      <c r="B556" s="21">
        <f t="shared" si="33"/>
        <v>0</v>
      </c>
      <c r="C556" s="21">
        <f>IF(COUNT(P556:EB556)&gt;0,COUNT(P556:EB556),"")</f>
      </c>
      <c r="D556" s="21">
        <f>IF(COUNT(R556:EB556)&gt;0,COUNT(R556:EB556),"")</f>
      </c>
      <c r="E556" s="21">
        <f t="shared" si="34"/>
      </c>
      <c r="F556" s="21">
        <f t="shared" si="35"/>
      </c>
      <c r="G556" s="21">
        <f t="shared" si="36"/>
      </c>
      <c r="H556" s="21">
        <f>IF(AND(L556&gt;0,L556&lt;=STATS!$B$18),1,"")</f>
      </c>
      <c r="I556" s="57">
        <v>555</v>
      </c>
      <c r="P556" s="25"/>
      <c r="Q556" s="25"/>
      <c r="R556" s="60"/>
    </row>
    <row r="557" spans="2:18" ht="12.75">
      <c r="B557" s="21">
        <f t="shared" si="33"/>
        <v>0</v>
      </c>
      <c r="C557" s="21">
        <f>IF(COUNT(P557:EB557)&gt;0,COUNT(P557:EB557),"")</f>
      </c>
      <c r="D557" s="21">
        <f>IF(COUNT(R557:EB557)&gt;0,COUNT(R557:EB557),"")</f>
      </c>
      <c r="E557" s="21">
        <f t="shared" si="34"/>
      </c>
      <c r="F557" s="21">
        <f t="shared" si="35"/>
      </c>
      <c r="G557" s="21">
        <f t="shared" si="36"/>
      </c>
      <c r="H557" s="21">
        <f>IF(AND(L557&gt;0,L557&lt;=STATS!$B$18),1,"")</f>
      </c>
      <c r="I557" s="57">
        <v>556</v>
      </c>
      <c r="P557" s="25"/>
      <c r="Q557" s="25"/>
      <c r="R557" s="60"/>
    </row>
    <row r="558" spans="2:18" ht="12.75">
      <c r="B558" s="21">
        <f t="shared" si="33"/>
        <v>0</v>
      </c>
      <c r="C558" s="21">
        <f>IF(COUNT(P558:EB558)&gt;0,COUNT(P558:EB558),"")</f>
      </c>
      <c r="D558" s="21">
        <f>IF(COUNT(R558:EB558)&gt;0,COUNT(R558:EB558),"")</f>
      </c>
      <c r="E558" s="21">
        <f t="shared" si="34"/>
      </c>
      <c r="F558" s="21">
        <f t="shared" si="35"/>
      </c>
      <c r="G558" s="21">
        <f t="shared" si="36"/>
      </c>
      <c r="H558" s="21">
        <f>IF(AND(L558&gt;0,L558&lt;=STATS!$B$18),1,"")</f>
      </c>
      <c r="I558" s="57">
        <v>557</v>
      </c>
      <c r="P558" s="25"/>
      <c r="Q558" s="25"/>
      <c r="R558" s="60"/>
    </row>
    <row r="559" spans="2:18" ht="12.75">
      <c r="B559" s="21">
        <f t="shared" si="33"/>
        <v>0</v>
      </c>
      <c r="C559" s="21">
        <f>IF(COUNT(P559:EB559)&gt;0,COUNT(P559:EB559),"")</f>
      </c>
      <c r="D559" s="21">
        <f>IF(COUNT(R559:EB559)&gt;0,COUNT(R559:EB559),"")</f>
      </c>
      <c r="E559" s="21">
        <f t="shared" si="34"/>
      </c>
      <c r="F559" s="21">
        <f t="shared" si="35"/>
      </c>
      <c r="G559" s="21">
        <f t="shared" si="36"/>
      </c>
      <c r="H559" s="21">
        <f>IF(AND(L559&gt;0,L559&lt;=STATS!$B$18),1,"")</f>
      </c>
      <c r="I559" s="57">
        <v>558</v>
      </c>
      <c r="P559" s="25"/>
      <c r="Q559" s="25"/>
      <c r="R559" s="60"/>
    </row>
    <row r="560" spans="2:18" ht="12.75">
      <c r="B560" s="21">
        <f t="shared" si="33"/>
        <v>0</v>
      </c>
      <c r="C560" s="21">
        <f>IF(COUNT(P560:EB560)&gt;0,COUNT(P560:EB560),"")</f>
      </c>
      <c r="D560" s="21">
        <f>IF(COUNT(R560:EB560)&gt;0,COUNT(R560:EB560),"")</f>
      </c>
      <c r="E560" s="21">
        <f t="shared" si="34"/>
      </c>
      <c r="F560" s="21">
        <f t="shared" si="35"/>
      </c>
      <c r="G560" s="21">
        <f t="shared" si="36"/>
      </c>
      <c r="H560" s="21">
        <f>IF(AND(L560&gt;0,L560&lt;=STATS!$B$18),1,"")</f>
      </c>
      <c r="I560" s="57">
        <v>559</v>
      </c>
      <c r="P560" s="25"/>
      <c r="Q560" s="25"/>
      <c r="R560" s="60"/>
    </row>
    <row r="561" spans="2:18" ht="12.75">
      <c r="B561" s="21">
        <f t="shared" si="33"/>
        <v>0</v>
      </c>
      <c r="C561" s="21">
        <f>IF(COUNT(P561:EB561)&gt;0,COUNT(P561:EB561),"")</f>
      </c>
      <c r="D561" s="21">
        <f>IF(COUNT(R561:EB561)&gt;0,COUNT(R561:EB561),"")</f>
      </c>
      <c r="E561" s="21">
        <f t="shared" si="34"/>
      </c>
      <c r="F561" s="21">
        <f t="shared" si="35"/>
      </c>
      <c r="G561" s="21">
        <f t="shared" si="36"/>
      </c>
      <c r="H561" s="21">
        <f>IF(AND(L561&gt;0,L561&lt;=STATS!$B$18),1,"")</f>
      </c>
      <c r="I561" s="57">
        <v>560</v>
      </c>
      <c r="P561" s="25"/>
      <c r="Q561" s="25"/>
      <c r="R561" s="60"/>
    </row>
    <row r="562" spans="2:18" ht="12.75">
      <c r="B562" s="21">
        <f t="shared" si="33"/>
        <v>0</v>
      </c>
      <c r="C562" s="21">
        <f>IF(COUNT(P562:EB562)&gt;0,COUNT(P562:EB562),"")</f>
      </c>
      <c r="D562" s="21">
        <f>IF(COUNT(R562:EB562)&gt;0,COUNT(R562:EB562),"")</f>
      </c>
      <c r="E562" s="21">
        <f t="shared" si="34"/>
      </c>
      <c r="F562" s="21">
        <f t="shared" si="35"/>
      </c>
      <c r="G562" s="21">
        <f t="shared" si="36"/>
      </c>
      <c r="H562" s="21">
        <f>IF(AND(L562&gt;0,L562&lt;=STATS!$B$18),1,"")</f>
      </c>
      <c r="I562" s="57">
        <v>561</v>
      </c>
      <c r="P562" s="25"/>
      <c r="Q562" s="25"/>
      <c r="R562" s="60"/>
    </row>
    <row r="563" spans="2:18" ht="12.75">
      <c r="B563" s="21">
        <f t="shared" si="33"/>
        <v>0</v>
      </c>
      <c r="C563" s="21">
        <f>IF(COUNT(P563:EB563)&gt;0,COUNT(P563:EB563),"")</f>
      </c>
      <c r="D563" s="21">
        <f>IF(COUNT(R563:EB563)&gt;0,COUNT(R563:EB563),"")</f>
      </c>
      <c r="E563" s="21">
        <f t="shared" si="34"/>
      </c>
      <c r="F563" s="21">
        <f t="shared" si="35"/>
      </c>
      <c r="G563" s="21">
        <f t="shared" si="36"/>
      </c>
      <c r="H563" s="21">
        <f>IF(AND(L563&gt;0,L563&lt;=STATS!$B$18),1,"")</f>
      </c>
      <c r="I563" s="57">
        <v>562</v>
      </c>
      <c r="P563" s="25"/>
      <c r="Q563" s="25"/>
      <c r="R563" s="60"/>
    </row>
    <row r="564" spans="2:18" ht="12.75">
      <c r="B564" s="21">
        <f t="shared" si="33"/>
        <v>0</v>
      </c>
      <c r="C564" s="21">
        <f>IF(COUNT(P564:EB564)&gt;0,COUNT(P564:EB564),"")</f>
      </c>
      <c r="D564" s="21">
        <f>IF(COUNT(R564:EB564)&gt;0,COUNT(R564:EB564),"")</f>
      </c>
      <c r="E564" s="21">
        <f t="shared" si="34"/>
      </c>
      <c r="F564" s="21">
        <f t="shared" si="35"/>
      </c>
      <c r="G564" s="21">
        <f t="shared" si="36"/>
      </c>
      <c r="H564" s="21">
        <f>IF(AND(L564&gt;0,L564&lt;=STATS!$B$18),1,"")</f>
      </c>
      <c r="I564" s="57">
        <v>563</v>
      </c>
      <c r="P564" s="25"/>
      <c r="Q564" s="25"/>
      <c r="R564" s="60"/>
    </row>
    <row r="565" spans="2:18" ht="12.75">
      <c r="B565" s="21">
        <f t="shared" si="33"/>
        <v>0</v>
      </c>
      <c r="C565" s="21">
        <f>IF(COUNT(P565:EB565)&gt;0,COUNT(P565:EB565),"")</f>
      </c>
      <c r="D565" s="21">
        <f>IF(COUNT(R565:EB565)&gt;0,COUNT(R565:EB565),"")</f>
      </c>
      <c r="E565" s="21">
        <f t="shared" si="34"/>
      </c>
      <c r="F565" s="21">
        <f t="shared" si="35"/>
      </c>
      <c r="G565" s="21">
        <f t="shared" si="36"/>
      </c>
      <c r="H565" s="21">
        <f>IF(AND(L565&gt;0,L565&lt;=STATS!$B$18),1,"")</f>
      </c>
      <c r="I565" s="57">
        <v>564</v>
      </c>
      <c r="P565" s="25"/>
      <c r="Q565" s="25"/>
      <c r="R565" s="60"/>
    </row>
    <row r="566" spans="2:18" ht="12.75">
      <c r="B566" s="21">
        <f t="shared" si="33"/>
        <v>0</v>
      </c>
      <c r="C566" s="21">
        <f>IF(COUNT(P566:EB566)&gt;0,COUNT(P566:EB566),"")</f>
      </c>
      <c r="D566" s="21">
        <f>IF(COUNT(R566:EB566)&gt;0,COUNT(R566:EB566),"")</f>
      </c>
      <c r="E566" s="21">
        <f t="shared" si="34"/>
      </c>
      <c r="F566" s="21">
        <f t="shared" si="35"/>
      </c>
      <c r="G566" s="21">
        <f t="shared" si="36"/>
      </c>
      <c r="H566" s="21">
        <f>IF(AND(L566&gt;0,L566&lt;=STATS!$B$18),1,"")</f>
      </c>
      <c r="I566" s="57">
        <v>565</v>
      </c>
      <c r="P566" s="25"/>
      <c r="Q566" s="25"/>
      <c r="R566" s="60"/>
    </row>
    <row r="567" spans="2:18" ht="12.75">
      <c r="B567" s="21">
        <f t="shared" si="33"/>
        <v>0</v>
      </c>
      <c r="C567" s="21">
        <f>IF(COUNT(P567:EB567)&gt;0,COUNT(P567:EB567),"")</f>
      </c>
      <c r="D567" s="21">
        <f>IF(COUNT(R567:EB567)&gt;0,COUNT(R567:EB567),"")</f>
      </c>
      <c r="E567" s="21">
        <f t="shared" si="34"/>
      </c>
      <c r="F567" s="21">
        <f t="shared" si="35"/>
      </c>
      <c r="G567" s="21">
        <f t="shared" si="36"/>
      </c>
      <c r="H567" s="21">
        <f>IF(AND(L567&gt;0,L567&lt;=STATS!$B$18),1,"")</f>
      </c>
      <c r="I567" s="57">
        <v>566</v>
      </c>
      <c r="P567" s="25"/>
      <c r="Q567" s="25"/>
      <c r="R567" s="60"/>
    </row>
    <row r="568" spans="2:18" ht="12.75">
      <c r="B568" s="21">
        <f t="shared" si="33"/>
        <v>0</v>
      </c>
      <c r="C568" s="21">
        <f>IF(COUNT(P568:EB568)&gt;0,COUNT(P568:EB568),"")</f>
      </c>
      <c r="D568" s="21">
        <f>IF(COUNT(R568:EB568)&gt;0,COUNT(R568:EB568),"")</f>
      </c>
      <c r="E568" s="21">
        <f t="shared" si="34"/>
      </c>
      <c r="F568" s="21">
        <f t="shared" si="35"/>
      </c>
      <c r="G568" s="21">
        <f t="shared" si="36"/>
      </c>
      <c r="H568" s="21">
        <f>IF(AND(L568&gt;0,L568&lt;=STATS!$B$18),1,"")</f>
      </c>
      <c r="I568" s="57">
        <v>567</v>
      </c>
      <c r="P568" s="25"/>
      <c r="Q568" s="25"/>
      <c r="R568" s="60"/>
    </row>
    <row r="569" spans="2:18" ht="12.75">
      <c r="B569" s="21">
        <f t="shared" si="33"/>
        <v>0</v>
      </c>
      <c r="C569" s="21">
        <f>IF(COUNT(P569:EB569)&gt;0,COUNT(P569:EB569),"")</f>
      </c>
      <c r="D569" s="21">
        <f>IF(COUNT(R569:EB569)&gt;0,COUNT(R569:EB569),"")</f>
      </c>
      <c r="E569" s="21">
        <f t="shared" si="34"/>
      </c>
      <c r="F569" s="21">
        <f t="shared" si="35"/>
      </c>
      <c r="G569" s="21">
        <f t="shared" si="36"/>
      </c>
      <c r="H569" s="21">
        <f>IF(AND(L569&gt;0,L569&lt;=STATS!$B$18),1,"")</f>
      </c>
      <c r="I569" s="57">
        <v>568</v>
      </c>
      <c r="P569" s="25"/>
      <c r="Q569" s="25"/>
      <c r="R569" s="60"/>
    </row>
    <row r="570" spans="2:18" ht="12.75">
      <c r="B570" s="21">
        <f t="shared" si="33"/>
        <v>0</v>
      </c>
      <c r="C570" s="21">
        <f>IF(COUNT(P570:EB570)&gt;0,COUNT(P570:EB570),"")</f>
      </c>
      <c r="D570" s="21">
        <f>IF(COUNT(R570:EB570)&gt;0,COUNT(R570:EB570),"")</f>
      </c>
      <c r="E570" s="21">
        <f t="shared" si="34"/>
      </c>
      <c r="F570" s="21">
        <f t="shared" si="35"/>
      </c>
      <c r="G570" s="21">
        <f t="shared" si="36"/>
      </c>
      <c r="H570" s="21">
        <f>IF(AND(L570&gt;0,L570&lt;=STATS!$B$18),1,"")</f>
      </c>
      <c r="I570" s="57">
        <v>569</v>
      </c>
      <c r="P570" s="25"/>
      <c r="Q570" s="25"/>
      <c r="R570" s="60"/>
    </row>
    <row r="571" spans="2:18" ht="12.75">
      <c r="B571" s="21">
        <f t="shared" si="33"/>
        <v>0</v>
      </c>
      <c r="C571" s="21">
        <f>IF(COUNT(P571:EB571)&gt;0,COUNT(P571:EB571),"")</f>
      </c>
      <c r="D571" s="21">
        <f>IF(COUNT(R571:EB571)&gt;0,COUNT(R571:EB571),"")</f>
      </c>
      <c r="E571" s="21">
        <f t="shared" si="34"/>
      </c>
      <c r="F571" s="21">
        <f t="shared" si="35"/>
      </c>
      <c r="G571" s="21">
        <f t="shared" si="36"/>
      </c>
      <c r="H571" s="21">
        <f>IF(AND(L571&gt;0,L571&lt;=STATS!$B$18),1,"")</f>
      </c>
      <c r="I571" s="57">
        <v>570</v>
      </c>
      <c r="P571" s="25"/>
      <c r="Q571" s="25"/>
      <c r="R571" s="60"/>
    </row>
    <row r="572" spans="2:18" ht="12.75">
      <c r="B572" s="21">
        <f t="shared" si="33"/>
        <v>0</v>
      </c>
      <c r="C572" s="21">
        <f>IF(COUNT(P572:EB572)&gt;0,COUNT(P572:EB572),"")</f>
      </c>
      <c r="D572" s="21">
        <f>IF(COUNT(R572:EB572)&gt;0,COUNT(R572:EB572),"")</f>
      </c>
      <c r="E572" s="21">
        <f t="shared" si="34"/>
      </c>
      <c r="F572" s="21">
        <f t="shared" si="35"/>
      </c>
      <c r="G572" s="21">
        <f t="shared" si="36"/>
      </c>
      <c r="H572" s="21">
        <f>IF(AND(L572&gt;0,L572&lt;=STATS!$B$18),1,"")</f>
      </c>
      <c r="I572" s="57">
        <v>571</v>
      </c>
      <c r="P572" s="25"/>
      <c r="Q572" s="25"/>
      <c r="R572" s="60"/>
    </row>
    <row r="573" spans="2:18" ht="12.75">
      <c r="B573" s="21">
        <f t="shared" si="33"/>
        <v>0</v>
      </c>
      <c r="C573" s="21">
        <f>IF(COUNT(P573:EB573)&gt;0,COUNT(P573:EB573),"")</f>
      </c>
      <c r="D573" s="21">
        <f>IF(COUNT(R573:EB573)&gt;0,COUNT(R573:EB573),"")</f>
      </c>
      <c r="E573" s="21">
        <f t="shared" si="34"/>
      </c>
      <c r="F573" s="21">
        <f t="shared" si="35"/>
      </c>
      <c r="G573" s="21">
        <f t="shared" si="36"/>
      </c>
      <c r="H573" s="21">
        <f>IF(AND(L573&gt;0,L573&lt;=STATS!$B$18),1,"")</f>
      </c>
      <c r="I573" s="57">
        <v>572</v>
      </c>
      <c r="P573" s="25"/>
      <c r="Q573" s="25"/>
      <c r="R573" s="60"/>
    </row>
    <row r="574" spans="2:18" ht="12.75">
      <c r="B574" s="21">
        <f t="shared" si="33"/>
        <v>0</v>
      </c>
      <c r="C574" s="21">
        <f>IF(COUNT(P574:EB574)&gt;0,COUNT(P574:EB574),"")</f>
      </c>
      <c r="D574" s="21">
        <f>IF(COUNT(R574:EB574)&gt;0,COUNT(R574:EB574),"")</f>
      </c>
      <c r="E574" s="21">
        <f t="shared" si="34"/>
      </c>
      <c r="F574" s="21">
        <f t="shared" si="35"/>
      </c>
      <c r="G574" s="21">
        <f t="shared" si="36"/>
      </c>
      <c r="H574" s="21">
        <f>IF(AND(L574&gt;0,L574&lt;=STATS!$B$18),1,"")</f>
      </c>
      <c r="I574" s="57">
        <v>573</v>
      </c>
      <c r="P574" s="25"/>
      <c r="Q574" s="25"/>
      <c r="R574" s="60"/>
    </row>
    <row r="575" spans="2:18" ht="12.75">
      <c r="B575" s="21">
        <f t="shared" si="33"/>
        <v>0</v>
      </c>
      <c r="C575" s="21">
        <f>IF(COUNT(P575:EB575)&gt;0,COUNT(P575:EB575),"")</f>
      </c>
      <c r="D575" s="21">
        <f>IF(COUNT(R575:EB575)&gt;0,COUNT(R575:EB575),"")</f>
      </c>
      <c r="E575" s="21">
        <f t="shared" si="34"/>
      </c>
      <c r="F575" s="21">
        <f t="shared" si="35"/>
      </c>
      <c r="G575" s="21">
        <f t="shared" si="36"/>
      </c>
      <c r="H575" s="21">
        <f>IF(AND(L575&gt;0,L575&lt;=STATS!$B$18),1,"")</f>
      </c>
      <c r="I575" s="57">
        <v>574</v>
      </c>
      <c r="P575" s="25"/>
      <c r="Q575" s="25"/>
      <c r="R575" s="60"/>
    </row>
    <row r="576" spans="2:18" ht="12.75">
      <c r="B576" s="21">
        <f t="shared" si="33"/>
        <v>0</v>
      </c>
      <c r="C576" s="21">
        <f>IF(COUNT(P576:EB576)&gt;0,COUNT(P576:EB576),"")</f>
      </c>
      <c r="D576" s="21">
        <f>IF(COUNT(R576:EB576)&gt;0,COUNT(R576:EB576),"")</f>
      </c>
      <c r="E576" s="21">
        <f t="shared" si="34"/>
      </c>
      <c r="F576" s="21">
        <f t="shared" si="35"/>
      </c>
      <c r="G576" s="21">
        <f t="shared" si="36"/>
      </c>
      <c r="H576" s="21">
        <f>IF(AND(L576&gt;0,L576&lt;=STATS!$B$18),1,"")</f>
      </c>
      <c r="I576" s="57">
        <v>575</v>
      </c>
      <c r="P576" s="25"/>
      <c r="Q576" s="25"/>
      <c r="R576" s="60"/>
    </row>
    <row r="577" spans="2:18" ht="12.75">
      <c r="B577" s="21">
        <f t="shared" si="33"/>
        <v>0</v>
      </c>
      <c r="C577" s="21">
        <f>IF(COUNT(P577:EB577)&gt;0,COUNT(P577:EB577),"")</f>
      </c>
      <c r="D577" s="21">
        <f>IF(COUNT(R577:EB577)&gt;0,COUNT(R577:EB577),"")</f>
      </c>
      <c r="E577" s="21">
        <f t="shared" si="34"/>
      </c>
      <c r="F577" s="21">
        <f t="shared" si="35"/>
      </c>
      <c r="G577" s="21">
        <f t="shared" si="36"/>
      </c>
      <c r="H577" s="21">
        <f>IF(AND(L577&gt;0,L577&lt;=STATS!$B$18),1,"")</f>
      </c>
      <c r="I577" s="57">
        <v>576</v>
      </c>
      <c r="P577" s="25"/>
      <c r="Q577" s="25"/>
      <c r="R577" s="60"/>
    </row>
    <row r="578" spans="2:18" ht="12.75">
      <c r="B578" s="21">
        <f aca="true" t="shared" si="37" ref="B578:B641">COUNT(P578:DZ578)</f>
        <v>0</v>
      </c>
      <c r="C578" s="21">
        <f>IF(COUNT(P578:EB578)&gt;0,COUNT(P578:EB578),"")</f>
      </c>
      <c r="D578" s="21">
        <f>IF(COUNT(R578:EB578)&gt;0,COUNT(R578:EB578),"")</f>
      </c>
      <c r="E578" s="21">
        <f aca="true" t="shared" si="38" ref="E578:E641">IF(H578=1,COUNT(P578:DZ578),"")</f>
      </c>
      <c r="F578" s="21">
        <f aca="true" t="shared" si="39" ref="F578:F641">IF(H578=1,COUNT(S578:DZ578),"")</f>
      </c>
      <c r="G578" s="21">
        <f t="shared" si="36"/>
      </c>
      <c r="H578" s="21">
        <f>IF(AND(L578&gt;0,L578&lt;=STATS!$B$18),1,"")</f>
      </c>
      <c r="I578" s="57">
        <v>577</v>
      </c>
      <c r="P578" s="25"/>
      <c r="Q578" s="25"/>
      <c r="R578" s="60"/>
    </row>
    <row r="579" spans="2:18" ht="12.75">
      <c r="B579" s="21">
        <f t="shared" si="37"/>
        <v>0</v>
      </c>
      <c r="C579" s="21">
        <f>IF(COUNT(P579:EB579)&gt;0,COUNT(P579:EB579),"")</f>
      </c>
      <c r="D579" s="21">
        <f>IF(COUNT(R579:EB579)&gt;0,COUNT(R579:EB579),"")</f>
      </c>
      <c r="E579" s="21">
        <f t="shared" si="38"/>
      </c>
      <c r="F579" s="21">
        <f t="shared" si="39"/>
      </c>
      <c r="G579" s="21">
        <f t="shared" si="36"/>
      </c>
      <c r="H579" s="21">
        <f>IF(AND(L579&gt;0,L579&lt;=STATS!$B$18),1,"")</f>
      </c>
      <c r="I579" s="57">
        <v>578</v>
      </c>
      <c r="P579" s="25"/>
      <c r="Q579" s="25"/>
      <c r="R579" s="60"/>
    </row>
    <row r="580" spans="2:18" ht="12.75">
      <c r="B580" s="21">
        <f t="shared" si="37"/>
        <v>0</v>
      </c>
      <c r="C580" s="21">
        <f>IF(COUNT(P580:EB580)&gt;0,COUNT(P580:EB580),"")</f>
      </c>
      <c r="D580" s="21">
        <f>IF(COUNT(R580:EB580)&gt;0,COUNT(R580:EB580),"")</f>
      </c>
      <c r="E580" s="21">
        <f t="shared" si="38"/>
      </c>
      <c r="F580" s="21">
        <f t="shared" si="39"/>
      </c>
      <c r="G580" s="21">
        <f t="shared" si="36"/>
      </c>
      <c r="H580" s="21">
        <f>IF(AND(L580&gt;0,L580&lt;=STATS!$B$18),1,"")</f>
      </c>
      <c r="I580" s="57">
        <v>579</v>
      </c>
      <c r="P580" s="25"/>
      <c r="Q580" s="25"/>
      <c r="R580" s="60"/>
    </row>
    <row r="581" spans="2:18" ht="12.75">
      <c r="B581" s="21">
        <f t="shared" si="37"/>
        <v>0</v>
      </c>
      <c r="C581" s="21">
        <f>IF(COUNT(P581:EB581)&gt;0,COUNT(P581:EB581),"")</f>
      </c>
      <c r="D581" s="21">
        <f>IF(COUNT(R581:EB581)&gt;0,COUNT(R581:EB581),"")</f>
      </c>
      <c r="E581" s="21">
        <f t="shared" si="38"/>
      </c>
      <c r="F581" s="21">
        <f t="shared" si="39"/>
      </c>
      <c r="G581" s="21">
        <f t="shared" si="36"/>
      </c>
      <c r="H581" s="21">
        <f>IF(AND(L581&gt;0,L581&lt;=STATS!$B$18),1,"")</f>
      </c>
      <c r="I581" s="57">
        <v>580</v>
      </c>
      <c r="P581" s="25"/>
      <c r="Q581" s="25"/>
      <c r="R581" s="60"/>
    </row>
    <row r="582" spans="2:18" ht="12.75">
      <c r="B582" s="21">
        <f t="shared" si="37"/>
        <v>0</v>
      </c>
      <c r="C582" s="21">
        <f>IF(COUNT(P582:EB582)&gt;0,COUNT(P582:EB582),"")</f>
      </c>
      <c r="D582" s="21">
        <f>IF(COUNT(R582:EB582)&gt;0,COUNT(R582:EB582),"")</f>
      </c>
      <c r="E582" s="21">
        <f t="shared" si="38"/>
      </c>
      <c r="F582" s="21">
        <f t="shared" si="39"/>
      </c>
      <c r="G582" s="21">
        <f t="shared" si="36"/>
      </c>
      <c r="H582" s="21">
        <f>IF(AND(L582&gt;0,L582&lt;=STATS!$B$18),1,"")</f>
      </c>
      <c r="I582" s="57">
        <v>581</v>
      </c>
      <c r="P582" s="25"/>
      <c r="Q582" s="25"/>
      <c r="R582" s="60"/>
    </row>
    <row r="583" spans="2:18" ht="12.75">
      <c r="B583" s="21">
        <f t="shared" si="37"/>
        <v>0</v>
      </c>
      <c r="C583" s="21">
        <f>IF(COUNT(P583:EB583)&gt;0,COUNT(P583:EB583),"")</f>
      </c>
      <c r="D583" s="21">
        <f>IF(COUNT(R583:EB583)&gt;0,COUNT(R583:EB583),"")</f>
      </c>
      <c r="E583" s="21">
        <f t="shared" si="38"/>
      </c>
      <c r="F583" s="21">
        <f t="shared" si="39"/>
      </c>
      <c r="G583" s="21">
        <f t="shared" si="36"/>
      </c>
      <c r="H583" s="21">
        <f>IF(AND(L583&gt;0,L583&lt;=STATS!$B$18),1,"")</f>
      </c>
      <c r="I583" s="57">
        <v>582</v>
      </c>
      <c r="P583" s="25"/>
      <c r="Q583" s="25"/>
      <c r="R583" s="60"/>
    </row>
    <row r="584" spans="2:18" ht="12.75">
      <c r="B584" s="21">
        <f t="shared" si="37"/>
        <v>0</v>
      </c>
      <c r="C584" s="21">
        <f>IF(COUNT(P584:EB584)&gt;0,COUNT(P584:EB584),"")</f>
      </c>
      <c r="D584" s="21">
        <f>IF(COUNT(R584:EB584)&gt;0,COUNT(R584:EB584),"")</f>
      </c>
      <c r="E584" s="21">
        <f t="shared" si="38"/>
      </c>
      <c r="F584" s="21">
        <f t="shared" si="39"/>
      </c>
      <c r="G584" s="21">
        <f t="shared" si="36"/>
      </c>
      <c r="H584" s="21">
        <f>IF(AND(L584&gt;0,L584&lt;=STATS!$B$18),1,"")</f>
      </c>
      <c r="I584" s="57">
        <v>583</v>
      </c>
      <c r="P584" s="25"/>
      <c r="Q584" s="25"/>
      <c r="R584" s="60"/>
    </row>
    <row r="585" spans="2:18" ht="12.75">
      <c r="B585" s="21">
        <f t="shared" si="37"/>
        <v>0</v>
      </c>
      <c r="C585" s="21">
        <f>IF(COUNT(P585:EB585)&gt;0,COUNT(P585:EB585),"")</f>
      </c>
      <c r="D585" s="21">
        <f>IF(COUNT(R585:EB585)&gt;0,COUNT(R585:EB585),"")</f>
      </c>
      <c r="E585" s="21">
        <f t="shared" si="38"/>
      </c>
      <c r="F585" s="21">
        <f t="shared" si="39"/>
      </c>
      <c r="G585" s="21">
        <f t="shared" si="36"/>
      </c>
      <c r="H585" s="21">
        <f>IF(AND(L585&gt;0,L585&lt;=STATS!$B$18),1,"")</f>
      </c>
      <c r="I585" s="57">
        <v>584</v>
      </c>
      <c r="P585" s="25"/>
      <c r="Q585" s="25"/>
      <c r="R585" s="60"/>
    </row>
    <row r="586" spans="2:18" ht="12.75">
      <c r="B586" s="21">
        <f t="shared" si="37"/>
        <v>0</v>
      </c>
      <c r="C586" s="21">
        <f>IF(COUNT(P586:EB586)&gt;0,COUNT(P586:EB586),"")</f>
      </c>
      <c r="D586" s="21">
        <f>IF(COUNT(R586:EB586)&gt;0,COUNT(R586:EB586),"")</f>
      </c>
      <c r="E586" s="21">
        <f t="shared" si="38"/>
      </c>
      <c r="F586" s="21">
        <f t="shared" si="39"/>
      </c>
      <c r="G586" s="21">
        <f t="shared" si="36"/>
      </c>
      <c r="H586" s="21">
        <f>IF(AND(L586&gt;0,L586&lt;=STATS!$B$18),1,"")</f>
      </c>
      <c r="I586" s="57">
        <v>585</v>
      </c>
      <c r="P586" s="25"/>
      <c r="Q586" s="25"/>
      <c r="R586" s="60"/>
    </row>
    <row r="587" spans="2:18" ht="12.75">
      <c r="B587" s="21">
        <f t="shared" si="37"/>
        <v>0</v>
      </c>
      <c r="C587" s="21">
        <f>IF(COUNT(P587:EB587)&gt;0,COUNT(P587:EB587),"")</f>
      </c>
      <c r="D587" s="21">
        <f>IF(COUNT(R587:EB587)&gt;0,COUNT(R587:EB587),"")</f>
      </c>
      <c r="E587" s="21">
        <f t="shared" si="38"/>
      </c>
      <c r="F587" s="21">
        <f t="shared" si="39"/>
      </c>
      <c r="G587" s="21">
        <f t="shared" si="36"/>
      </c>
      <c r="H587" s="21">
        <f>IF(AND(L587&gt;0,L587&lt;=STATS!$B$18),1,"")</f>
      </c>
      <c r="I587" s="57">
        <v>586</v>
      </c>
      <c r="P587" s="25"/>
      <c r="Q587" s="25"/>
      <c r="R587" s="60"/>
    </row>
    <row r="588" spans="2:18" ht="12.75">
      <c r="B588" s="21">
        <f t="shared" si="37"/>
        <v>0</v>
      </c>
      <c r="C588" s="21">
        <f>IF(COUNT(P588:EB588)&gt;0,COUNT(P588:EB588),"")</f>
      </c>
      <c r="D588" s="21">
        <f>IF(COUNT(R588:EB588)&gt;0,COUNT(R588:EB588),"")</f>
      </c>
      <c r="E588" s="21">
        <f t="shared" si="38"/>
      </c>
      <c r="F588" s="21">
        <f t="shared" si="39"/>
      </c>
      <c r="G588" s="21">
        <f t="shared" si="36"/>
      </c>
      <c r="H588" s="21">
        <f>IF(AND(L588&gt;0,L588&lt;=STATS!$B$18),1,"")</f>
      </c>
      <c r="I588" s="57">
        <v>587</v>
      </c>
      <c r="P588" s="25"/>
      <c r="Q588" s="25"/>
      <c r="R588" s="60"/>
    </row>
    <row r="589" spans="2:18" ht="12.75">
      <c r="B589" s="21">
        <f t="shared" si="37"/>
        <v>0</v>
      </c>
      <c r="C589" s="21">
        <f>IF(COUNT(P589:EB589)&gt;0,COUNT(P589:EB589),"")</f>
      </c>
      <c r="D589" s="21">
        <f>IF(COUNT(R589:EB589)&gt;0,COUNT(R589:EB589),"")</f>
      </c>
      <c r="E589" s="21">
        <f t="shared" si="38"/>
      </c>
      <c r="F589" s="21">
        <f t="shared" si="39"/>
      </c>
      <c r="G589" s="21">
        <f t="shared" si="36"/>
      </c>
      <c r="H589" s="21">
        <f>IF(AND(L589&gt;0,L589&lt;=STATS!$B$18),1,"")</f>
      </c>
      <c r="I589" s="57">
        <v>588</v>
      </c>
      <c r="P589" s="25"/>
      <c r="Q589" s="25"/>
      <c r="R589" s="60"/>
    </row>
    <row r="590" spans="2:18" ht="12.75">
      <c r="B590" s="21">
        <f t="shared" si="37"/>
        <v>0</v>
      </c>
      <c r="C590" s="21">
        <f>IF(COUNT(P590:EB590)&gt;0,COUNT(P590:EB590),"")</f>
      </c>
      <c r="D590" s="21">
        <f>IF(COUNT(R590:EB590)&gt;0,COUNT(R590:EB590),"")</f>
      </c>
      <c r="E590" s="21">
        <f t="shared" si="38"/>
      </c>
      <c r="F590" s="21">
        <f t="shared" si="39"/>
      </c>
      <c r="G590" s="21">
        <f t="shared" si="36"/>
      </c>
      <c r="H590" s="21">
        <f>IF(AND(L590&gt;0,L590&lt;=STATS!$B$18),1,"")</f>
      </c>
      <c r="I590" s="57">
        <v>589</v>
      </c>
      <c r="P590" s="25"/>
      <c r="Q590" s="25"/>
      <c r="R590" s="60"/>
    </row>
    <row r="591" spans="2:18" ht="12.75">
      <c r="B591" s="21">
        <f t="shared" si="37"/>
        <v>0</v>
      </c>
      <c r="C591" s="21">
        <f>IF(COUNT(P591:EB591)&gt;0,COUNT(P591:EB591),"")</f>
      </c>
      <c r="D591" s="21">
        <f>IF(COUNT(R591:EB591)&gt;0,COUNT(R591:EB591),"")</f>
      </c>
      <c r="E591" s="21">
        <f t="shared" si="38"/>
      </c>
      <c r="F591" s="21">
        <f t="shared" si="39"/>
      </c>
      <c r="G591" s="21">
        <f t="shared" si="36"/>
      </c>
      <c r="H591" s="21">
        <f>IF(AND(L591&gt;0,L591&lt;=STATS!$B$18),1,"")</f>
      </c>
      <c r="I591" s="57">
        <v>590</v>
      </c>
      <c r="P591" s="25"/>
      <c r="Q591" s="25"/>
      <c r="R591" s="60"/>
    </row>
    <row r="592" spans="2:18" ht="12.75">
      <c r="B592" s="21">
        <f t="shared" si="37"/>
        <v>0</v>
      </c>
      <c r="C592" s="21">
        <f>IF(COUNT(P592:EB592)&gt;0,COUNT(P592:EB592),"")</f>
      </c>
      <c r="D592" s="21">
        <f>IF(COUNT(R592:EB592)&gt;0,COUNT(R592:EB592),"")</f>
      </c>
      <c r="E592" s="21">
        <f t="shared" si="38"/>
      </c>
      <c r="F592" s="21">
        <f t="shared" si="39"/>
      </c>
      <c r="G592" s="21">
        <f t="shared" si="36"/>
      </c>
      <c r="H592" s="21">
        <f>IF(AND(L592&gt;0,L592&lt;=STATS!$B$18),1,"")</f>
      </c>
      <c r="I592" s="57">
        <v>591</v>
      </c>
      <c r="P592" s="25"/>
      <c r="Q592" s="25"/>
      <c r="R592" s="60"/>
    </row>
    <row r="593" spans="2:18" ht="12.75">
      <c r="B593" s="21">
        <f t="shared" si="37"/>
        <v>0</v>
      </c>
      <c r="C593" s="21">
        <f>IF(COUNT(P593:EB593)&gt;0,COUNT(P593:EB593),"")</f>
      </c>
      <c r="D593" s="21">
        <f>IF(COUNT(R593:EB593)&gt;0,COUNT(R593:EB593),"")</f>
      </c>
      <c r="E593" s="21">
        <f t="shared" si="38"/>
      </c>
      <c r="F593" s="21">
        <f t="shared" si="39"/>
      </c>
      <c r="G593" s="21">
        <f t="shared" si="36"/>
      </c>
      <c r="H593" s="21">
        <f>IF(AND(L593&gt;0,L593&lt;=STATS!$B$18),1,"")</f>
      </c>
      <c r="I593" s="57">
        <v>592</v>
      </c>
      <c r="P593" s="25"/>
      <c r="Q593" s="25"/>
      <c r="R593" s="60"/>
    </row>
    <row r="594" spans="2:18" ht="12.75">
      <c r="B594" s="21">
        <f t="shared" si="37"/>
        <v>0</v>
      </c>
      <c r="C594" s="21">
        <f>IF(COUNT(P594:EB594)&gt;0,COUNT(P594:EB594),"")</f>
      </c>
      <c r="D594" s="21">
        <f>IF(COUNT(R594:EB594)&gt;0,COUNT(R594:EB594),"")</f>
      </c>
      <c r="E594" s="21">
        <f t="shared" si="38"/>
      </c>
      <c r="F594" s="21">
        <f t="shared" si="39"/>
      </c>
      <c r="G594" s="21">
        <f t="shared" si="36"/>
      </c>
      <c r="H594" s="21">
        <f>IF(AND(L594&gt;0,L594&lt;=STATS!$B$18),1,"")</f>
      </c>
      <c r="I594" s="57">
        <v>593</v>
      </c>
      <c r="P594" s="25"/>
      <c r="Q594" s="25"/>
      <c r="R594" s="60"/>
    </row>
    <row r="595" spans="2:18" ht="12.75">
      <c r="B595" s="21">
        <f t="shared" si="37"/>
        <v>0</v>
      </c>
      <c r="C595" s="21">
        <f>IF(COUNT(P595:EB595)&gt;0,COUNT(P595:EB595),"")</f>
      </c>
      <c r="D595" s="21">
        <f>IF(COUNT(R595:EB595)&gt;0,COUNT(R595:EB595),"")</f>
      </c>
      <c r="E595" s="21">
        <f t="shared" si="38"/>
      </c>
      <c r="F595" s="21">
        <f t="shared" si="39"/>
      </c>
      <c r="G595" s="21">
        <f t="shared" si="36"/>
      </c>
      <c r="H595" s="21">
        <f>IF(AND(L595&gt;0,L595&lt;=STATS!$B$18),1,"")</f>
      </c>
      <c r="I595" s="57">
        <v>594</v>
      </c>
      <c r="P595" s="25"/>
      <c r="Q595" s="25"/>
      <c r="R595" s="60"/>
    </row>
    <row r="596" spans="2:18" ht="12.75">
      <c r="B596" s="21">
        <f t="shared" si="37"/>
        <v>0</v>
      </c>
      <c r="C596" s="21">
        <f>IF(COUNT(P596:EB596)&gt;0,COUNT(P596:EB596),"")</f>
      </c>
      <c r="D596" s="21">
        <f>IF(COUNT(R596:EB596)&gt;0,COUNT(R596:EB596),"")</f>
      </c>
      <c r="E596" s="21">
        <f t="shared" si="38"/>
      </c>
      <c r="F596" s="21">
        <f t="shared" si="39"/>
      </c>
      <c r="G596" s="21">
        <f t="shared" si="36"/>
      </c>
      <c r="H596" s="21">
        <f>IF(AND(L596&gt;0,L596&lt;=STATS!$B$18),1,"")</f>
      </c>
      <c r="I596" s="57">
        <v>595</v>
      </c>
      <c r="P596" s="25"/>
      <c r="Q596" s="25"/>
      <c r="R596" s="60"/>
    </row>
    <row r="597" spans="2:18" ht="12.75">
      <c r="B597" s="21">
        <f t="shared" si="37"/>
        <v>0</v>
      </c>
      <c r="C597" s="21">
        <f>IF(COUNT(P597:EB597)&gt;0,COUNT(P597:EB597),"")</f>
      </c>
      <c r="D597" s="21">
        <f>IF(COUNT(R597:EB597)&gt;0,COUNT(R597:EB597),"")</f>
      </c>
      <c r="E597" s="21">
        <f t="shared" si="38"/>
      </c>
      <c r="F597" s="21">
        <f t="shared" si="39"/>
      </c>
      <c r="G597" s="21">
        <f t="shared" si="36"/>
      </c>
      <c r="H597" s="21">
        <f>IF(AND(L597&gt;0,L597&lt;=STATS!$B$18),1,"")</f>
      </c>
      <c r="I597" s="57">
        <v>596</v>
      </c>
      <c r="P597" s="25"/>
      <c r="Q597" s="25"/>
      <c r="R597" s="60"/>
    </row>
    <row r="598" spans="2:18" ht="12.75">
      <c r="B598" s="21">
        <f t="shared" si="37"/>
        <v>0</v>
      </c>
      <c r="C598" s="21">
        <f>IF(COUNT(P598:EB598)&gt;0,COUNT(P598:EB598),"")</f>
      </c>
      <c r="D598" s="21">
        <f>IF(COUNT(R598:EB598)&gt;0,COUNT(R598:EB598),"")</f>
      </c>
      <c r="E598" s="21">
        <f t="shared" si="38"/>
      </c>
      <c r="F598" s="21">
        <f t="shared" si="39"/>
      </c>
      <c r="G598" s="21">
        <f t="shared" si="36"/>
      </c>
      <c r="H598" s="21">
        <f>IF(AND(L598&gt;0,L598&lt;=STATS!$B$18),1,"")</f>
      </c>
      <c r="I598" s="57">
        <v>597</v>
      </c>
      <c r="P598" s="25"/>
      <c r="Q598" s="25"/>
      <c r="R598" s="60"/>
    </row>
    <row r="599" spans="2:18" ht="12.75">
      <c r="B599" s="21">
        <f t="shared" si="37"/>
        <v>0</v>
      </c>
      <c r="C599" s="21">
        <f>IF(COUNT(P599:EB599)&gt;0,COUNT(P599:EB599),"")</f>
      </c>
      <c r="D599" s="21">
        <f>IF(COUNT(R599:EB599)&gt;0,COUNT(R599:EB599),"")</f>
      </c>
      <c r="E599" s="21">
        <f t="shared" si="38"/>
      </c>
      <c r="F599" s="21">
        <f t="shared" si="39"/>
      </c>
      <c r="G599" s="21">
        <f t="shared" si="36"/>
      </c>
      <c r="H599" s="21">
        <f>IF(AND(L599&gt;0,L599&lt;=STATS!$B$18),1,"")</f>
      </c>
      <c r="I599" s="57">
        <v>598</v>
      </c>
      <c r="P599" s="25"/>
      <c r="Q599" s="25"/>
      <c r="R599" s="60"/>
    </row>
    <row r="600" spans="2:18" ht="12.75">
      <c r="B600" s="21">
        <f t="shared" si="37"/>
        <v>0</v>
      </c>
      <c r="C600" s="21">
        <f>IF(COUNT(P600:EB600)&gt;0,COUNT(P600:EB600),"")</f>
      </c>
      <c r="D600" s="21">
        <f>IF(COUNT(R600:EB600)&gt;0,COUNT(R600:EB600),"")</f>
      </c>
      <c r="E600" s="21">
        <f t="shared" si="38"/>
      </c>
      <c r="F600" s="21">
        <f t="shared" si="39"/>
      </c>
      <c r="G600" s="21">
        <f t="shared" si="36"/>
      </c>
      <c r="H600" s="21">
        <f>IF(AND(L600&gt;0,L600&lt;=STATS!$B$18),1,"")</f>
      </c>
      <c r="I600" s="57">
        <v>599</v>
      </c>
      <c r="P600" s="25"/>
      <c r="Q600" s="25"/>
      <c r="R600" s="60"/>
    </row>
    <row r="601" spans="2:18" ht="12.75">
      <c r="B601" s="21">
        <f t="shared" si="37"/>
        <v>0</v>
      </c>
      <c r="C601" s="21">
        <f>IF(COUNT(P601:EB601)&gt;0,COUNT(P601:EB601),"")</f>
      </c>
      <c r="D601" s="21">
        <f>IF(COUNT(R601:EB601)&gt;0,COUNT(R601:EB601),"")</f>
      </c>
      <c r="E601" s="21">
        <f t="shared" si="38"/>
      </c>
      <c r="F601" s="21">
        <f t="shared" si="39"/>
      </c>
      <c r="G601" s="21">
        <f t="shared" si="36"/>
      </c>
      <c r="H601" s="21">
        <f>IF(AND(L601&gt;0,L601&lt;=STATS!$B$18),1,"")</f>
      </c>
      <c r="I601" s="57">
        <v>600</v>
      </c>
      <c r="P601" s="25"/>
      <c r="Q601" s="25"/>
      <c r="R601" s="60"/>
    </row>
    <row r="602" spans="2:18" ht="12.75">
      <c r="B602" s="21">
        <f t="shared" si="37"/>
        <v>0</v>
      </c>
      <c r="C602" s="21">
        <f>IF(COUNT(P602:EB602)&gt;0,COUNT(P602:EB602),"")</f>
      </c>
      <c r="D602" s="21">
        <f>IF(COUNT(R602:EB602)&gt;0,COUNT(R602:EB602),"")</f>
      </c>
      <c r="E602" s="21">
        <f t="shared" si="38"/>
      </c>
      <c r="F602" s="21">
        <f t="shared" si="39"/>
      </c>
      <c r="G602" s="21">
        <f aca="true" t="shared" si="40" ref="G602:G665">IF($B602&gt;=1,$L602,"")</f>
      </c>
      <c r="H602" s="21">
        <f>IF(AND(L602&gt;0,L602&lt;=STATS!$B$18),1,"")</f>
      </c>
      <c r="I602" s="57">
        <v>601</v>
      </c>
      <c r="P602" s="25"/>
      <c r="Q602" s="25"/>
      <c r="R602" s="60"/>
    </row>
    <row r="603" spans="2:18" ht="12.75">
      <c r="B603" s="21">
        <f t="shared" si="37"/>
        <v>0</v>
      </c>
      <c r="C603" s="21">
        <f>IF(COUNT(P603:EB603)&gt;0,COUNT(P603:EB603),"")</f>
      </c>
      <c r="D603" s="21">
        <f>IF(COUNT(R603:EB603)&gt;0,COUNT(R603:EB603),"")</f>
      </c>
      <c r="E603" s="21">
        <f t="shared" si="38"/>
      </c>
      <c r="F603" s="21">
        <f t="shared" si="39"/>
      </c>
      <c r="G603" s="21">
        <f t="shared" si="40"/>
      </c>
      <c r="H603" s="21">
        <f>IF(AND(L603&gt;0,L603&lt;=STATS!$B$18),1,"")</f>
      </c>
      <c r="I603" s="57">
        <v>602</v>
      </c>
      <c r="P603" s="25"/>
      <c r="Q603" s="25"/>
      <c r="R603" s="60"/>
    </row>
    <row r="604" spans="2:18" ht="12.75">
      <c r="B604" s="21">
        <f t="shared" si="37"/>
        <v>0</v>
      </c>
      <c r="C604" s="21">
        <f>IF(COUNT(P604:EB604)&gt;0,COUNT(P604:EB604),"")</f>
      </c>
      <c r="D604" s="21">
        <f>IF(COUNT(R604:EB604)&gt;0,COUNT(R604:EB604),"")</f>
      </c>
      <c r="E604" s="21">
        <f t="shared" si="38"/>
      </c>
      <c r="F604" s="21">
        <f t="shared" si="39"/>
      </c>
      <c r="G604" s="21">
        <f t="shared" si="40"/>
      </c>
      <c r="H604" s="21">
        <f>IF(AND(L604&gt;0,L604&lt;=STATS!$B$18),1,"")</f>
      </c>
      <c r="I604" s="57">
        <v>603</v>
      </c>
      <c r="P604" s="25"/>
      <c r="Q604" s="25"/>
      <c r="R604" s="60"/>
    </row>
    <row r="605" spans="2:18" ht="12.75">
      <c r="B605" s="21">
        <f t="shared" si="37"/>
        <v>0</v>
      </c>
      <c r="C605" s="21">
        <f>IF(COUNT(P605:EB605)&gt;0,COUNT(P605:EB605),"")</f>
      </c>
      <c r="D605" s="21">
        <f>IF(COUNT(R605:EB605)&gt;0,COUNT(R605:EB605),"")</f>
      </c>
      <c r="E605" s="21">
        <f t="shared" si="38"/>
      </c>
      <c r="F605" s="21">
        <f t="shared" si="39"/>
      </c>
      <c r="G605" s="21">
        <f t="shared" si="40"/>
      </c>
      <c r="H605" s="21">
        <f>IF(AND(L605&gt;0,L605&lt;=STATS!$B$18),1,"")</f>
      </c>
      <c r="I605" s="57">
        <v>604</v>
      </c>
      <c r="P605" s="25"/>
      <c r="Q605" s="25"/>
      <c r="R605" s="60"/>
    </row>
    <row r="606" spans="2:18" ht="12.75">
      <c r="B606" s="21">
        <f t="shared" si="37"/>
        <v>0</v>
      </c>
      <c r="C606" s="21">
        <f>IF(COUNT(P606:EB606)&gt;0,COUNT(P606:EB606),"")</f>
      </c>
      <c r="D606" s="21">
        <f>IF(COUNT(R606:EB606)&gt;0,COUNT(R606:EB606),"")</f>
      </c>
      <c r="E606" s="21">
        <f t="shared" si="38"/>
      </c>
      <c r="F606" s="21">
        <f t="shared" si="39"/>
      </c>
      <c r="G606" s="21">
        <f t="shared" si="40"/>
      </c>
      <c r="H606" s="21">
        <f>IF(AND(L606&gt;0,L606&lt;=STATS!$B$18),1,"")</f>
      </c>
      <c r="I606" s="57">
        <v>605</v>
      </c>
      <c r="P606" s="25"/>
      <c r="Q606" s="25"/>
      <c r="R606" s="60"/>
    </row>
    <row r="607" spans="2:18" ht="12.75">
      <c r="B607" s="21">
        <f t="shared" si="37"/>
        <v>0</v>
      </c>
      <c r="C607" s="21">
        <f>IF(COUNT(P607:EB607)&gt;0,COUNT(P607:EB607),"")</f>
      </c>
      <c r="D607" s="21">
        <f>IF(COUNT(R607:EB607)&gt;0,COUNT(R607:EB607),"")</f>
      </c>
      <c r="E607" s="21">
        <f t="shared" si="38"/>
      </c>
      <c r="F607" s="21">
        <f t="shared" si="39"/>
      </c>
      <c r="G607" s="21">
        <f t="shared" si="40"/>
      </c>
      <c r="H607" s="21">
        <f>IF(AND(L607&gt;0,L607&lt;=STATS!$B$18),1,"")</f>
      </c>
      <c r="I607" s="57">
        <v>606</v>
      </c>
      <c r="P607" s="25"/>
      <c r="Q607" s="25"/>
      <c r="R607" s="60"/>
    </row>
    <row r="608" spans="2:18" ht="12.75">
      <c r="B608" s="21">
        <f t="shared" si="37"/>
        <v>0</v>
      </c>
      <c r="C608" s="21">
        <f>IF(COUNT(P608:EB608)&gt;0,COUNT(P608:EB608),"")</f>
      </c>
      <c r="D608" s="21">
        <f>IF(COUNT(R608:EB608)&gt;0,COUNT(R608:EB608),"")</f>
      </c>
      <c r="E608" s="21">
        <f t="shared" si="38"/>
      </c>
      <c r="F608" s="21">
        <f t="shared" si="39"/>
      </c>
      <c r="G608" s="21">
        <f t="shared" si="40"/>
      </c>
      <c r="H608" s="21">
        <f>IF(AND(L608&gt;0,L608&lt;=STATS!$B$18),1,"")</f>
      </c>
      <c r="I608" s="57">
        <v>607</v>
      </c>
      <c r="P608" s="25"/>
      <c r="Q608" s="25"/>
      <c r="R608" s="60"/>
    </row>
    <row r="609" spans="2:18" ht="12.75">
      <c r="B609" s="21">
        <f t="shared" si="37"/>
        <v>0</v>
      </c>
      <c r="C609" s="21">
        <f>IF(COUNT(P609:EB609)&gt;0,COUNT(P609:EB609),"")</f>
      </c>
      <c r="D609" s="21">
        <f>IF(COUNT(R609:EB609)&gt;0,COUNT(R609:EB609),"")</f>
      </c>
      <c r="E609" s="21">
        <f t="shared" si="38"/>
      </c>
      <c r="F609" s="21">
        <f t="shared" si="39"/>
      </c>
      <c r="G609" s="21">
        <f t="shared" si="40"/>
      </c>
      <c r="H609" s="21">
        <f>IF(AND(L609&gt;0,L609&lt;=STATS!$B$18),1,"")</f>
      </c>
      <c r="I609" s="57">
        <v>608</v>
      </c>
      <c r="P609" s="25"/>
      <c r="Q609" s="25"/>
      <c r="R609" s="60"/>
    </row>
    <row r="610" spans="2:18" ht="12.75">
      <c r="B610" s="21">
        <f t="shared" si="37"/>
        <v>0</v>
      </c>
      <c r="C610" s="21">
        <f>IF(COUNT(P610:EB610)&gt;0,COUNT(P610:EB610),"")</f>
      </c>
      <c r="D610" s="21">
        <f>IF(COUNT(R610:EB610)&gt;0,COUNT(R610:EB610),"")</f>
      </c>
      <c r="E610" s="21">
        <f t="shared" si="38"/>
      </c>
      <c r="F610" s="21">
        <f t="shared" si="39"/>
      </c>
      <c r="G610" s="21">
        <f t="shared" si="40"/>
      </c>
      <c r="H610" s="21">
        <f>IF(AND(L610&gt;0,L610&lt;=STATS!$B$18),1,"")</f>
      </c>
      <c r="I610" s="57">
        <v>609</v>
      </c>
      <c r="P610" s="25"/>
      <c r="Q610" s="25"/>
      <c r="R610" s="60"/>
    </row>
    <row r="611" spans="2:18" ht="12.75">
      <c r="B611" s="21">
        <f t="shared" si="37"/>
        <v>0</v>
      </c>
      <c r="C611" s="21">
        <f>IF(COUNT(P611:EB611)&gt;0,COUNT(P611:EB611),"")</f>
      </c>
      <c r="D611" s="21">
        <f>IF(COUNT(R611:EB611)&gt;0,COUNT(R611:EB611),"")</f>
      </c>
      <c r="E611" s="21">
        <f t="shared" si="38"/>
      </c>
      <c r="F611" s="21">
        <f t="shared" si="39"/>
      </c>
      <c r="G611" s="21">
        <f t="shared" si="40"/>
      </c>
      <c r="H611" s="21">
        <f>IF(AND(L611&gt;0,L611&lt;=STATS!$B$18),1,"")</f>
      </c>
      <c r="I611" s="57">
        <v>610</v>
      </c>
      <c r="P611" s="25"/>
      <c r="Q611" s="25"/>
      <c r="R611" s="60"/>
    </row>
    <row r="612" spans="2:18" ht="12.75">
      <c r="B612" s="21">
        <f t="shared" si="37"/>
        <v>0</v>
      </c>
      <c r="C612" s="21">
        <f>IF(COUNT(P612:EB612)&gt;0,COUNT(P612:EB612),"")</f>
      </c>
      <c r="D612" s="21">
        <f>IF(COUNT(R612:EB612)&gt;0,COUNT(R612:EB612),"")</f>
      </c>
      <c r="E612" s="21">
        <f t="shared" si="38"/>
      </c>
      <c r="F612" s="21">
        <f t="shared" si="39"/>
      </c>
      <c r="G612" s="21">
        <f t="shared" si="40"/>
      </c>
      <c r="H612" s="21">
        <f>IF(AND(L612&gt;0,L612&lt;=STATS!$B$18),1,"")</f>
      </c>
      <c r="I612" s="57">
        <v>611</v>
      </c>
      <c r="P612" s="25"/>
      <c r="Q612" s="25"/>
      <c r="R612" s="60"/>
    </row>
    <row r="613" spans="2:18" ht="12.75">
      <c r="B613" s="21">
        <f t="shared" si="37"/>
        <v>0</v>
      </c>
      <c r="C613" s="21">
        <f>IF(COUNT(P613:EB613)&gt;0,COUNT(P613:EB613),"")</f>
      </c>
      <c r="D613" s="21">
        <f>IF(COUNT(R613:EB613)&gt;0,COUNT(R613:EB613),"")</f>
      </c>
      <c r="E613" s="21">
        <f t="shared" si="38"/>
      </c>
      <c r="F613" s="21">
        <f t="shared" si="39"/>
      </c>
      <c r="G613" s="21">
        <f t="shared" si="40"/>
      </c>
      <c r="H613" s="21">
        <f>IF(AND(L613&gt;0,L613&lt;=STATS!$B$18),1,"")</f>
      </c>
      <c r="I613" s="57">
        <v>612</v>
      </c>
      <c r="P613" s="25"/>
      <c r="Q613" s="25"/>
      <c r="R613" s="60"/>
    </row>
    <row r="614" spans="2:18" ht="12.75">
      <c r="B614" s="21">
        <f t="shared" si="37"/>
        <v>0</v>
      </c>
      <c r="C614" s="21">
        <f>IF(COUNT(P614:EB614)&gt;0,COUNT(P614:EB614),"")</f>
      </c>
      <c r="D614" s="21">
        <f>IF(COUNT(R614:EB614)&gt;0,COUNT(R614:EB614),"")</f>
      </c>
      <c r="E614" s="21">
        <f t="shared" si="38"/>
      </c>
      <c r="F614" s="21">
        <f t="shared" si="39"/>
      </c>
      <c r="G614" s="21">
        <f t="shared" si="40"/>
      </c>
      <c r="H614" s="21">
        <f>IF(AND(L614&gt;0,L614&lt;=STATS!$B$18),1,"")</f>
      </c>
      <c r="I614" s="57">
        <v>613</v>
      </c>
      <c r="P614" s="25"/>
      <c r="Q614" s="25"/>
      <c r="R614" s="60"/>
    </row>
    <row r="615" spans="2:18" ht="12.75">
      <c r="B615" s="21">
        <f t="shared" si="37"/>
        <v>0</v>
      </c>
      <c r="C615" s="21">
        <f>IF(COUNT(P615:EB615)&gt;0,COUNT(P615:EB615),"")</f>
      </c>
      <c r="D615" s="21">
        <f>IF(COUNT(R615:EB615)&gt;0,COUNT(R615:EB615),"")</f>
      </c>
      <c r="E615" s="21">
        <f t="shared" si="38"/>
      </c>
      <c r="F615" s="21">
        <f t="shared" si="39"/>
      </c>
      <c r="G615" s="21">
        <f t="shared" si="40"/>
      </c>
      <c r="H615" s="21">
        <f>IF(AND(L615&gt;0,L615&lt;=STATS!$B$18),1,"")</f>
      </c>
      <c r="I615" s="57">
        <v>614</v>
      </c>
      <c r="P615" s="25"/>
      <c r="Q615" s="25"/>
      <c r="R615" s="60"/>
    </row>
    <row r="616" spans="2:18" ht="12.75">
      <c r="B616" s="21">
        <f t="shared" si="37"/>
        <v>0</v>
      </c>
      <c r="C616" s="21">
        <f>IF(COUNT(P616:EB616)&gt;0,COUNT(P616:EB616),"")</f>
      </c>
      <c r="D616" s="21">
        <f>IF(COUNT(R616:EB616)&gt;0,COUNT(R616:EB616),"")</f>
      </c>
      <c r="E616" s="21">
        <f t="shared" si="38"/>
      </c>
      <c r="F616" s="21">
        <f t="shared" si="39"/>
      </c>
      <c r="G616" s="21">
        <f t="shared" si="40"/>
      </c>
      <c r="H616" s="21">
        <f>IF(AND(L616&gt;0,L616&lt;=STATS!$B$18),1,"")</f>
      </c>
      <c r="I616" s="57">
        <v>615</v>
      </c>
      <c r="P616" s="25"/>
      <c r="Q616" s="25"/>
      <c r="R616" s="60"/>
    </row>
    <row r="617" spans="2:18" ht="12.75">
      <c r="B617" s="21">
        <f t="shared" si="37"/>
        <v>0</v>
      </c>
      <c r="C617" s="21">
        <f>IF(COUNT(P617:EB617)&gt;0,COUNT(P617:EB617),"")</f>
      </c>
      <c r="D617" s="21">
        <f>IF(COUNT(R617:EB617)&gt;0,COUNT(R617:EB617),"")</f>
      </c>
      <c r="E617" s="21">
        <f t="shared" si="38"/>
      </c>
      <c r="F617" s="21">
        <f t="shared" si="39"/>
      </c>
      <c r="G617" s="21">
        <f t="shared" si="40"/>
      </c>
      <c r="H617" s="21">
        <f>IF(AND(L617&gt;0,L617&lt;=STATS!$B$18),1,"")</f>
      </c>
      <c r="I617" s="57">
        <v>616</v>
      </c>
      <c r="P617" s="25"/>
      <c r="Q617" s="25"/>
      <c r="R617" s="60"/>
    </row>
    <row r="618" spans="2:18" ht="12.75">
      <c r="B618" s="21">
        <f t="shared" si="37"/>
        <v>0</v>
      </c>
      <c r="C618" s="21">
        <f>IF(COUNT(P618:EB618)&gt;0,COUNT(P618:EB618),"")</f>
      </c>
      <c r="D618" s="21">
        <f>IF(COUNT(R618:EB618)&gt;0,COUNT(R618:EB618),"")</f>
      </c>
      <c r="E618" s="21">
        <f t="shared" si="38"/>
      </c>
      <c r="F618" s="21">
        <f t="shared" si="39"/>
      </c>
      <c r="G618" s="21">
        <f t="shared" si="40"/>
      </c>
      <c r="H618" s="21">
        <f>IF(AND(L618&gt;0,L618&lt;=STATS!$B$18),1,"")</f>
      </c>
      <c r="I618" s="57">
        <v>617</v>
      </c>
      <c r="P618" s="25"/>
      <c r="Q618" s="25"/>
      <c r="R618" s="60"/>
    </row>
    <row r="619" spans="2:18" ht="12.75">
      <c r="B619" s="21">
        <f t="shared" si="37"/>
        <v>0</v>
      </c>
      <c r="C619" s="21">
        <f>IF(COUNT(P619:EB619)&gt;0,COUNT(P619:EB619),"")</f>
      </c>
      <c r="D619" s="21">
        <f>IF(COUNT(R619:EB619)&gt;0,COUNT(R619:EB619),"")</f>
      </c>
      <c r="E619" s="21">
        <f t="shared" si="38"/>
      </c>
      <c r="F619" s="21">
        <f t="shared" si="39"/>
      </c>
      <c r="G619" s="21">
        <f t="shared" si="40"/>
      </c>
      <c r="H619" s="21">
        <f>IF(AND(L619&gt;0,L619&lt;=STATS!$B$18),1,"")</f>
      </c>
      <c r="I619" s="57">
        <v>618</v>
      </c>
      <c r="P619" s="25"/>
      <c r="Q619" s="25"/>
      <c r="R619" s="60"/>
    </row>
    <row r="620" spans="2:18" ht="12.75">
      <c r="B620" s="21">
        <f t="shared" si="37"/>
        <v>0</v>
      </c>
      <c r="C620" s="21">
        <f>IF(COUNT(P620:EB620)&gt;0,COUNT(P620:EB620),"")</f>
      </c>
      <c r="D620" s="21">
        <f>IF(COUNT(R620:EB620)&gt;0,COUNT(R620:EB620),"")</f>
      </c>
      <c r="E620" s="21">
        <f t="shared" si="38"/>
      </c>
      <c r="F620" s="21">
        <f t="shared" si="39"/>
      </c>
      <c r="G620" s="21">
        <f t="shared" si="40"/>
      </c>
      <c r="H620" s="21">
        <f>IF(AND(L620&gt;0,L620&lt;=STATS!$B$18),1,"")</f>
      </c>
      <c r="I620" s="57">
        <v>619</v>
      </c>
      <c r="P620" s="25"/>
      <c r="Q620" s="25"/>
      <c r="R620" s="60"/>
    </row>
    <row r="621" spans="2:18" ht="12.75">
      <c r="B621" s="21">
        <f t="shared" si="37"/>
        <v>0</v>
      </c>
      <c r="C621" s="21">
        <f>IF(COUNT(P621:EB621)&gt;0,COUNT(P621:EB621),"")</f>
      </c>
      <c r="D621" s="21">
        <f>IF(COUNT(R621:EB621)&gt;0,COUNT(R621:EB621),"")</f>
      </c>
      <c r="E621" s="21">
        <f t="shared" si="38"/>
      </c>
      <c r="F621" s="21">
        <f t="shared" si="39"/>
      </c>
      <c r="G621" s="21">
        <f t="shared" si="40"/>
      </c>
      <c r="H621" s="21">
        <f>IF(AND(L621&gt;0,L621&lt;=STATS!$B$18),1,"")</f>
      </c>
      <c r="I621" s="57">
        <v>620</v>
      </c>
      <c r="P621" s="25"/>
      <c r="Q621" s="25"/>
      <c r="R621" s="60"/>
    </row>
    <row r="622" spans="2:18" ht="12.75">
      <c r="B622" s="21">
        <f t="shared" si="37"/>
        <v>0</v>
      </c>
      <c r="C622" s="21">
        <f>IF(COUNT(P622:EB622)&gt;0,COUNT(P622:EB622),"")</f>
      </c>
      <c r="D622" s="21">
        <f>IF(COUNT(R622:EB622)&gt;0,COUNT(R622:EB622),"")</f>
      </c>
      <c r="E622" s="21">
        <f t="shared" si="38"/>
      </c>
      <c r="F622" s="21">
        <f t="shared" si="39"/>
      </c>
      <c r="G622" s="21">
        <f t="shared" si="40"/>
      </c>
      <c r="H622" s="21">
        <f>IF(AND(L622&gt;0,L622&lt;=STATS!$B$18),1,"")</f>
      </c>
      <c r="I622" s="57">
        <v>621</v>
      </c>
      <c r="P622" s="25"/>
      <c r="Q622" s="25"/>
      <c r="R622" s="60"/>
    </row>
    <row r="623" spans="2:18" ht="12.75">
      <c r="B623" s="21">
        <f t="shared" si="37"/>
        <v>0</v>
      </c>
      <c r="C623" s="21">
        <f>IF(COUNT(P623:EB623)&gt;0,COUNT(P623:EB623),"")</f>
      </c>
      <c r="D623" s="21">
        <f>IF(COUNT(R623:EB623)&gt;0,COUNT(R623:EB623),"")</f>
      </c>
      <c r="E623" s="21">
        <f t="shared" si="38"/>
      </c>
      <c r="F623" s="21">
        <f t="shared" si="39"/>
      </c>
      <c r="G623" s="21">
        <f t="shared" si="40"/>
      </c>
      <c r="H623" s="21">
        <f>IF(AND(L623&gt;0,L623&lt;=STATS!$B$18),1,"")</f>
      </c>
      <c r="I623" s="57">
        <v>622</v>
      </c>
      <c r="P623" s="25"/>
      <c r="Q623" s="25"/>
      <c r="R623" s="60"/>
    </row>
    <row r="624" spans="2:18" ht="12.75">
      <c r="B624" s="21">
        <f t="shared" si="37"/>
        <v>0</v>
      </c>
      <c r="C624" s="21">
        <f>IF(COUNT(P624:EB624)&gt;0,COUNT(P624:EB624),"")</f>
      </c>
      <c r="D624" s="21">
        <f>IF(COUNT(R624:EB624)&gt;0,COUNT(R624:EB624),"")</f>
      </c>
      <c r="E624" s="21">
        <f t="shared" si="38"/>
      </c>
      <c r="F624" s="21">
        <f t="shared" si="39"/>
      </c>
      <c r="G624" s="21">
        <f t="shared" si="40"/>
      </c>
      <c r="H624" s="21">
        <f>IF(AND(L624&gt;0,L624&lt;=STATS!$B$18),1,"")</f>
      </c>
      <c r="I624" s="57">
        <v>623</v>
      </c>
      <c r="P624" s="25"/>
      <c r="Q624" s="25"/>
      <c r="R624" s="60"/>
    </row>
    <row r="625" spans="2:18" ht="12.75">
      <c r="B625" s="21">
        <f t="shared" si="37"/>
        <v>0</v>
      </c>
      <c r="C625" s="21">
        <f>IF(COUNT(P625:EB625)&gt;0,COUNT(P625:EB625),"")</f>
      </c>
      <c r="D625" s="21">
        <f>IF(COUNT(R625:EB625)&gt;0,COUNT(R625:EB625),"")</f>
      </c>
      <c r="E625" s="21">
        <f t="shared" si="38"/>
      </c>
      <c r="F625" s="21">
        <f t="shared" si="39"/>
      </c>
      <c r="G625" s="21">
        <f t="shared" si="40"/>
      </c>
      <c r="H625" s="21">
        <f>IF(AND(L625&gt;0,L625&lt;=STATS!$B$18),1,"")</f>
      </c>
      <c r="I625" s="57">
        <v>624</v>
      </c>
      <c r="P625" s="25"/>
      <c r="Q625" s="25"/>
      <c r="R625" s="60"/>
    </row>
    <row r="626" spans="2:18" ht="12.75">
      <c r="B626" s="21">
        <f t="shared" si="37"/>
        <v>0</v>
      </c>
      <c r="C626" s="21">
        <f>IF(COUNT(P626:EB626)&gt;0,COUNT(P626:EB626),"")</f>
      </c>
      <c r="D626" s="21">
        <f>IF(COUNT(R626:EB626)&gt;0,COUNT(R626:EB626),"")</f>
      </c>
      <c r="E626" s="21">
        <f t="shared" si="38"/>
      </c>
      <c r="F626" s="21">
        <f t="shared" si="39"/>
      </c>
      <c r="G626" s="21">
        <f t="shared" si="40"/>
      </c>
      <c r="H626" s="21">
        <f>IF(AND(L626&gt;0,L626&lt;=STATS!$B$18),1,"")</f>
      </c>
      <c r="I626" s="57">
        <v>625</v>
      </c>
      <c r="P626" s="25"/>
      <c r="Q626" s="25"/>
      <c r="R626" s="60"/>
    </row>
    <row r="627" spans="2:18" ht="12.75">
      <c r="B627" s="21">
        <f t="shared" si="37"/>
        <v>0</v>
      </c>
      <c r="C627" s="21">
        <f>IF(COUNT(P627:EB627)&gt;0,COUNT(P627:EB627),"")</f>
      </c>
      <c r="D627" s="21">
        <f>IF(COUNT(R627:EB627)&gt;0,COUNT(R627:EB627),"")</f>
      </c>
      <c r="E627" s="21">
        <f t="shared" si="38"/>
      </c>
      <c r="F627" s="21">
        <f t="shared" si="39"/>
      </c>
      <c r="G627" s="21">
        <f t="shared" si="40"/>
      </c>
      <c r="H627" s="21">
        <f>IF(AND(L627&gt;0,L627&lt;=STATS!$B$18),1,"")</f>
      </c>
      <c r="I627" s="57">
        <v>626</v>
      </c>
      <c r="P627" s="25"/>
      <c r="Q627" s="25"/>
      <c r="R627" s="60"/>
    </row>
    <row r="628" spans="2:18" ht="12.75">
      <c r="B628" s="21">
        <f t="shared" si="37"/>
        <v>0</v>
      </c>
      <c r="C628" s="21">
        <f>IF(COUNT(P628:EB628)&gt;0,COUNT(P628:EB628),"")</f>
      </c>
      <c r="D628" s="21">
        <f>IF(COUNT(R628:EB628)&gt;0,COUNT(R628:EB628),"")</f>
      </c>
      <c r="E628" s="21">
        <f t="shared" si="38"/>
      </c>
      <c r="F628" s="21">
        <f t="shared" si="39"/>
      </c>
      <c r="G628" s="21">
        <f t="shared" si="40"/>
      </c>
      <c r="H628" s="21">
        <f>IF(AND(L628&gt;0,L628&lt;=STATS!$B$18),1,"")</f>
      </c>
      <c r="I628" s="57">
        <v>627</v>
      </c>
      <c r="P628" s="25"/>
      <c r="Q628" s="25"/>
      <c r="R628" s="60"/>
    </row>
    <row r="629" spans="2:18" ht="12.75">
      <c r="B629" s="21">
        <f t="shared" si="37"/>
        <v>0</v>
      </c>
      <c r="C629" s="21">
        <f>IF(COUNT(P629:EB629)&gt;0,COUNT(P629:EB629),"")</f>
      </c>
      <c r="D629" s="21">
        <f>IF(COUNT(R629:EB629)&gt;0,COUNT(R629:EB629),"")</f>
      </c>
      <c r="E629" s="21">
        <f t="shared" si="38"/>
      </c>
      <c r="F629" s="21">
        <f t="shared" si="39"/>
      </c>
      <c r="G629" s="21">
        <f t="shared" si="40"/>
      </c>
      <c r="H629" s="21">
        <f>IF(AND(L629&gt;0,L629&lt;=STATS!$B$18),1,"")</f>
      </c>
      <c r="I629" s="57">
        <v>628</v>
      </c>
      <c r="P629" s="25"/>
      <c r="Q629" s="25"/>
      <c r="R629" s="60"/>
    </row>
    <row r="630" spans="2:18" ht="12.75">
      <c r="B630" s="21">
        <f t="shared" si="37"/>
        <v>0</v>
      </c>
      <c r="C630" s="21">
        <f>IF(COUNT(P630:EB630)&gt;0,COUNT(P630:EB630),"")</f>
      </c>
      <c r="D630" s="21">
        <f>IF(COUNT(R630:EB630)&gt;0,COUNT(R630:EB630),"")</f>
      </c>
      <c r="E630" s="21">
        <f t="shared" si="38"/>
      </c>
      <c r="F630" s="21">
        <f t="shared" si="39"/>
      </c>
      <c r="G630" s="21">
        <f t="shared" si="40"/>
      </c>
      <c r="H630" s="21">
        <f>IF(AND(L630&gt;0,L630&lt;=STATS!$B$18),1,"")</f>
      </c>
      <c r="I630" s="57">
        <v>629</v>
      </c>
      <c r="P630" s="25"/>
      <c r="Q630" s="25"/>
      <c r="R630" s="60"/>
    </row>
    <row r="631" spans="2:18" ht="12.75">
      <c r="B631" s="21">
        <f t="shared" si="37"/>
        <v>0</v>
      </c>
      <c r="C631" s="21">
        <f>IF(COUNT(P631:EB631)&gt;0,COUNT(P631:EB631),"")</f>
      </c>
      <c r="D631" s="21">
        <f>IF(COUNT(R631:EB631)&gt;0,COUNT(R631:EB631),"")</f>
      </c>
      <c r="E631" s="21">
        <f t="shared" si="38"/>
      </c>
      <c r="F631" s="21">
        <f t="shared" si="39"/>
      </c>
      <c r="G631" s="21">
        <f t="shared" si="40"/>
      </c>
      <c r="H631" s="21">
        <f>IF(AND(L631&gt;0,L631&lt;=STATS!$B$18),1,"")</f>
      </c>
      <c r="I631" s="57">
        <v>630</v>
      </c>
      <c r="P631" s="25"/>
      <c r="Q631" s="25"/>
      <c r="R631" s="60"/>
    </row>
    <row r="632" spans="2:18" ht="12.75">
      <c r="B632" s="21">
        <f t="shared" si="37"/>
        <v>0</v>
      </c>
      <c r="C632" s="21">
        <f>IF(COUNT(P632:EB632)&gt;0,COUNT(P632:EB632),"")</f>
      </c>
      <c r="D632" s="21">
        <f>IF(COUNT(R632:EB632)&gt;0,COUNT(R632:EB632),"")</f>
      </c>
      <c r="E632" s="21">
        <f t="shared" si="38"/>
      </c>
      <c r="F632" s="21">
        <f t="shared" si="39"/>
      </c>
      <c r="G632" s="21">
        <f t="shared" si="40"/>
      </c>
      <c r="H632" s="21">
        <f>IF(AND(L632&gt;0,L632&lt;=STATS!$B$18),1,"")</f>
      </c>
      <c r="I632" s="57">
        <v>631</v>
      </c>
      <c r="P632" s="25"/>
      <c r="Q632" s="25"/>
      <c r="R632" s="60"/>
    </row>
    <row r="633" spans="2:18" ht="12.75">
      <c r="B633" s="21">
        <f t="shared" si="37"/>
        <v>0</v>
      </c>
      <c r="C633" s="21">
        <f>IF(COUNT(P633:EB633)&gt;0,COUNT(P633:EB633),"")</f>
      </c>
      <c r="D633" s="21">
        <f>IF(COUNT(R633:EB633)&gt;0,COUNT(R633:EB633),"")</f>
      </c>
      <c r="E633" s="21">
        <f t="shared" si="38"/>
      </c>
      <c r="F633" s="21">
        <f t="shared" si="39"/>
      </c>
      <c r="G633" s="21">
        <f t="shared" si="40"/>
      </c>
      <c r="H633" s="21">
        <f>IF(AND(L633&gt;0,L633&lt;=STATS!$B$18),1,"")</f>
      </c>
      <c r="I633" s="57">
        <v>632</v>
      </c>
      <c r="P633" s="25"/>
      <c r="Q633" s="25"/>
      <c r="R633" s="60"/>
    </row>
    <row r="634" spans="2:18" ht="12.75">
      <c r="B634" s="21">
        <f t="shared" si="37"/>
        <v>0</v>
      </c>
      <c r="C634" s="21">
        <f>IF(COUNT(P634:EB634)&gt;0,COUNT(P634:EB634),"")</f>
      </c>
      <c r="D634" s="21">
        <f>IF(COUNT(R634:EB634)&gt;0,COUNT(R634:EB634),"")</f>
      </c>
      <c r="E634" s="21">
        <f t="shared" si="38"/>
      </c>
      <c r="F634" s="21">
        <f t="shared" si="39"/>
      </c>
      <c r="G634" s="21">
        <f t="shared" si="40"/>
      </c>
      <c r="H634" s="21">
        <f>IF(AND(L634&gt;0,L634&lt;=STATS!$B$18),1,"")</f>
      </c>
      <c r="I634" s="57">
        <v>633</v>
      </c>
      <c r="P634" s="25"/>
      <c r="Q634" s="25"/>
      <c r="R634" s="60"/>
    </row>
    <row r="635" spans="2:18" ht="12.75">
      <c r="B635" s="21">
        <f t="shared" si="37"/>
        <v>0</v>
      </c>
      <c r="C635" s="21">
        <f>IF(COUNT(P635:EB635)&gt;0,COUNT(P635:EB635),"")</f>
      </c>
      <c r="D635" s="21">
        <f>IF(COUNT(R635:EB635)&gt;0,COUNT(R635:EB635),"")</f>
      </c>
      <c r="E635" s="21">
        <f t="shared" si="38"/>
      </c>
      <c r="F635" s="21">
        <f t="shared" si="39"/>
      </c>
      <c r="G635" s="21">
        <f t="shared" si="40"/>
      </c>
      <c r="H635" s="21">
        <f>IF(AND(L635&gt;0,L635&lt;=STATS!$B$18),1,"")</f>
      </c>
      <c r="I635" s="57">
        <v>634</v>
      </c>
      <c r="P635" s="25"/>
      <c r="Q635" s="25"/>
      <c r="R635" s="60"/>
    </row>
    <row r="636" spans="2:18" ht="12.75">
      <c r="B636" s="21">
        <f t="shared" si="37"/>
        <v>0</v>
      </c>
      <c r="C636" s="21">
        <f>IF(COUNT(P636:EB636)&gt;0,COUNT(P636:EB636),"")</f>
      </c>
      <c r="D636" s="21">
        <f>IF(COUNT(R636:EB636)&gt;0,COUNT(R636:EB636),"")</f>
      </c>
      <c r="E636" s="21">
        <f t="shared" si="38"/>
      </c>
      <c r="F636" s="21">
        <f t="shared" si="39"/>
      </c>
      <c r="G636" s="21">
        <f t="shared" si="40"/>
      </c>
      <c r="H636" s="21">
        <f>IF(AND(L636&gt;0,L636&lt;=STATS!$B$18),1,"")</f>
      </c>
      <c r="I636" s="57">
        <v>635</v>
      </c>
      <c r="P636" s="25"/>
      <c r="Q636" s="25"/>
      <c r="R636" s="60"/>
    </row>
    <row r="637" spans="2:18" ht="12.75">
      <c r="B637" s="21">
        <f t="shared" si="37"/>
        <v>0</v>
      </c>
      <c r="C637" s="21">
        <f>IF(COUNT(P637:EB637)&gt;0,COUNT(P637:EB637),"")</f>
      </c>
      <c r="D637" s="21">
        <f>IF(COUNT(R637:EB637)&gt;0,COUNT(R637:EB637),"")</f>
      </c>
      <c r="E637" s="21">
        <f t="shared" si="38"/>
      </c>
      <c r="F637" s="21">
        <f t="shared" si="39"/>
      </c>
      <c r="G637" s="21">
        <f t="shared" si="40"/>
      </c>
      <c r="H637" s="21">
        <f>IF(AND(L637&gt;0,L637&lt;=STATS!$B$18),1,"")</f>
      </c>
      <c r="I637" s="57">
        <v>636</v>
      </c>
      <c r="P637" s="25"/>
      <c r="Q637" s="25"/>
      <c r="R637" s="60"/>
    </row>
    <row r="638" spans="2:18" ht="12.75">
      <c r="B638" s="21">
        <f t="shared" si="37"/>
        <v>0</v>
      </c>
      <c r="C638" s="21">
        <f>IF(COUNT(P638:EB638)&gt;0,COUNT(P638:EB638),"")</f>
      </c>
      <c r="D638" s="21">
        <f>IF(COUNT(R638:EB638)&gt;0,COUNT(R638:EB638),"")</f>
      </c>
      <c r="E638" s="21">
        <f t="shared" si="38"/>
      </c>
      <c r="F638" s="21">
        <f t="shared" si="39"/>
      </c>
      <c r="G638" s="21">
        <f t="shared" si="40"/>
      </c>
      <c r="H638" s="21">
        <f>IF(AND(L638&gt;0,L638&lt;=STATS!$B$18),1,"")</f>
      </c>
      <c r="I638" s="57">
        <v>637</v>
      </c>
      <c r="P638" s="25"/>
      <c r="Q638" s="25"/>
      <c r="R638" s="60"/>
    </row>
    <row r="639" spans="2:18" ht="12.75">
      <c r="B639" s="21">
        <f t="shared" si="37"/>
        <v>0</v>
      </c>
      <c r="C639" s="21">
        <f>IF(COUNT(P639:EB639)&gt;0,COUNT(P639:EB639),"")</f>
      </c>
      <c r="D639" s="21">
        <f>IF(COUNT(R639:EB639)&gt;0,COUNT(R639:EB639),"")</f>
      </c>
      <c r="E639" s="21">
        <f t="shared" si="38"/>
      </c>
      <c r="F639" s="21">
        <f t="shared" si="39"/>
      </c>
      <c r="G639" s="21">
        <f t="shared" si="40"/>
      </c>
      <c r="H639" s="21">
        <f>IF(AND(L639&gt;0,L639&lt;=STATS!$B$18),1,"")</f>
      </c>
      <c r="I639" s="57">
        <v>638</v>
      </c>
      <c r="P639" s="25"/>
      <c r="Q639" s="25"/>
      <c r="R639" s="60"/>
    </row>
    <row r="640" spans="2:18" ht="12.75">
      <c r="B640" s="21">
        <f t="shared" si="37"/>
        <v>0</v>
      </c>
      <c r="C640" s="21">
        <f>IF(COUNT(P640:EB640)&gt;0,COUNT(P640:EB640),"")</f>
      </c>
      <c r="D640" s="21">
        <f>IF(COUNT(R640:EB640)&gt;0,COUNT(R640:EB640),"")</f>
      </c>
      <c r="E640" s="21">
        <f t="shared" si="38"/>
      </c>
      <c r="F640" s="21">
        <f t="shared" si="39"/>
      </c>
      <c r="G640" s="21">
        <f t="shared" si="40"/>
      </c>
      <c r="H640" s="21">
        <f>IF(AND(L640&gt;0,L640&lt;=STATS!$B$18),1,"")</f>
      </c>
      <c r="I640" s="57">
        <v>639</v>
      </c>
      <c r="P640" s="25"/>
      <c r="Q640" s="25"/>
      <c r="R640" s="60"/>
    </row>
    <row r="641" spans="2:18" ht="12.75">
      <c r="B641" s="21">
        <f t="shared" si="37"/>
        <v>0</v>
      </c>
      <c r="C641" s="21">
        <f>IF(COUNT(P641:EB641)&gt;0,COUNT(P641:EB641),"")</f>
      </c>
      <c r="D641" s="21">
        <f>IF(COUNT(R641:EB641)&gt;0,COUNT(R641:EB641),"")</f>
      </c>
      <c r="E641" s="21">
        <f t="shared" si="38"/>
      </c>
      <c r="F641" s="21">
        <f t="shared" si="39"/>
      </c>
      <c r="G641" s="21">
        <f t="shared" si="40"/>
      </c>
      <c r="H641" s="21">
        <f>IF(AND(L641&gt;0,L641&lt;=STATS!$B$18),1,"")</f>
      </c>
      <c r="I641" s="57">
        <v>640</v>
      </c>
      <c r="P641" s="25"/>
      <c r="Q641" s="25"/>
      <c r="R641" s="60"/>
    </row>
    <row r="642" spans="2:18" ht="12.75">
      <c r="B642" s="21">
        <f aca="true" t="shared" si="41" ref="B642:B705">COUNT(P642:DZ642)</f>
        <v>0</v>
      </c>
      <c r="C642" s="21">
        <f>IF(COUNT(P642:EB642)&gt;0,COUNT(P642:EB642),"")</f>
      </c>
      <c r="D642" s="21">
        <f>IF(COUNT(R642:EB642)&gt;0,COUNT(R642:EB642),"")</f>
      </c>
      <c r="E642" s="21">
        <f aca="true" t="shared" si="42" ref="E642:E705">IF(H642=1,COUNT(P642:DZ642),"")</f>
      </c>
      <c r="F642" s="21">
        <f aca="true" t="shared" si="43" ref="F642:F705">IF(H642=1,COUNT(S642:DZ642),"")</f>
      </c>
      <c r="G642" s="21">
        <f t="shared" si="40"/>
      </c>
      <c r="H642" s="21">
        <f>IF(AND(L642&gt;0,L642&lt;=STATS!$B$18),1,"")</f>
      </c>
      <c r="I642" s="57">
        <v>641</v>
      </c>
      <c r="P642" s="25"/>
      <c r="Q642" s="25"/>
      <c r="R642" s="60"/>
    </row>
    <row r="643" spans="2:18" ht="12.75">
      <c r="B643" s="21">
        <f t="shared" si="41"/>
        <v>0</v>
      </c>
      <c r="C643" s="21">
        <f>IF(COUNT(P643:EB643)&gt;0,COUNT(P643:EB643),"")</f>
      </c>
      <c r="D643" s="21">
        <f>IF(COUNT(R643:EB643)&gt;0,COUNT(R643:EB643),"")</f>
      </c>
      <c r="E643" s="21">
        <f t="shared" si="42"/>
      </c>
      <c r="F643" s="21">
        <f t="shared" si="43"/>
      </c>
      <c r="G643" s="21">
        <f t="shared" si="40"/>
      </c>
      <c r="H643" s="21">
        <f>IF(AND(L643&gt;0,L643&lt;=STATS!$B$18),1,"")</f>
      </c>
      <c r="I643" s="57">
        <v>642</v>
      </c>
      <c r="P643" s="25"/>
      <c r="Q643" s="25"/>
      <c r="R643" s="60"/>
    </row>
    <row r="644" spans="2:18" ht="12.75">
      <c r="B644" s="21">
        <f t="shared" si="41"/>
        <v>0</v>
      </c>
      <c r="C644" s="21">
        <f>IF(COUNT(P644:EB644)&gt;0,COUNT(P644:EB644),"")</f>
      </c>
      <c r="D644" s="21">
        <f>IF(COUNT(R644:EB644)&gt;0,COUNT(R644:EB644),"")</f>
      </c>
      <c r="E644" s="21">
        <f t="shared" si="42"/>
      </c>
      <c r="F644" s="21">
        <f t="shared" si="43"/>
      </c>
      <c r="G644" s="21">
        <f t="shared" si="40"/>
      </c>
      <c r="H644" s="21">
        <f>IF(AND(L644&gt;0,L644&lt;=STATS!$B$18),1,"")</f>
      </c>
      <c r="I644" s="57">
        <v>643</v>
      </c>
      <c r="P644" s="25"/>
      <c r="Q644" s="25"/>
      <c r="R644" s="60"/>
    </row>
    <row r="645" spans="2:18" ht="12.75">
      <c r="B645" s="21">
        <f t="shared" si="41"/>
        <v>0</v>
      </c>
      <c r="C645" s="21">
        <f>IF(COUNT(P645:EB645)&gt;0,COUNT(P645:EB645),"")</f>
      </c>
      <c r="D645" s="21">
        <f>IF(COUNT(R645:EB645)&gt;0,COUNT(R645:EB645),"")</f>
      </c>
      <c r="E645" s="21">
        <f t="shared" si="42"/>
      </c>
      <c r="F645" s="21">
        <f t="shared" si="43"/>
      </c>
      <c r="G645" s="21">
        <f t="shared" si="40"/>
      </c>
      <c r="H645" s="21">
        <f>IF(AND(L645&gt;0,L645&lt;=STATS!$B$18),1,"")</f>
      </c>
      <c r="I645" s="57">
        <v>644</v>
      </c>
      <c r="P645" s="25"/>
      <c r="Q645" s="25"/>
      <c r="R645" s="60"/>
    </row>
    <row r="646" spans="2:18" ht="12.75">
      <c r="B646" s="21">
        <f t="shared" si="41"/>
        <v>0</v>
      </c>
      <c r="C646" s="21">
        <f>IF(COUNT(P646:EB646)&gt;0,COUNT(P646:EB646),"")</f>
      </c>
      <c r="D646" s="21">
        <f>IF(COUNT(R646:EB646)&gt;0,COUNT(R646:EB646),"")</f>
      </c>
      <c r="E646" s="21">
        <f t="shared" si="42"/>
      </c>
      <c r="F646" s="21">
        <f t="shared" si="43"/>
      </c>
      <c r="G646" s="21">
        <f t="shared" si="40"/>
      </c>
      <c r="H646" s="21">
        <f>IF(AND(L646&gt;0,L646&lt;=STATS!$B$18),1,"")</f>
      </c>
      <c r="I646" s="57">
        <v>645</v>
      </c>
      <c r="P646" s="25"/>
      <c r="Q646" s="25"/>
      <c r="R646" s="60"/>
    </row>
    <row r="647" spans="2:18" ht="12.75">
      <c r="B647" s="21">
        <f t="shared" si="41"/>
        <v>0</v>
      </c>
      <c r="C647" s="21">
        <f>IF(COUNT(P647:EB647)&gt;0,COUNT(P647:EB647),"")</f>
      </c>
      <c r="D647" s="21">
        <f>IF(COUNT(R647:EB647)&gt;0,COUNT(R647:EB647),"")</f>
      </c>
      <c r="E647" s="21">
        <f t="shared" si="42"/>
      </c>
      <c r="F647" s="21">
        <f t="shared" si="43"/>
      </c>
      <c r="G647" s="21">
        <f t="shared" si="40"/>
      </c>
      <c r="H647" s="21">
        <f>IF(AND(L647&gt;0,L647&lt;=STATS!$B$18),1,"")</f>
      </c>
      <c r="I647" s="57">
        <v>646</v>
      </c>
      <c r="P647" s="25"/>
      <c r="Q647" s="25"/>
      <c r="R647" s="60"/>
    </row>
    <row r="648" spans="2:18" ht="12.75">
      <c r="B648" s="21">
        <f t="shared" si="41"/>
        <v>0</v>
      </c>
      <c r="C648" s="21">
        <f>IF(COUNT(P648:EB648)&gt;0,COUNT(P648:EB648),"")</f>
      </c>
      <c r="D648" s="21">
        <f>IF(COUNT(R648:EB648)&gt;0,COUNT(R648:EB648),"")</f>
      </c>
      <c r="E648" s="21">
        <f t="shared" si="42"/>
      </c>
      <c r="F648" s="21">
        <f t="shared" si="43"/>
      </c>
      <c r="G648" s="21">
        <f t="shared" si="40"/>
      </c>
      <c r="H648" s="21">
        <f>IF(AND(L648&gt;0,L648&lt;=STATS!$B$18),1,"")</f>
      </c>
      <c r="I648" s="57">
        <v>647</v>
      </c>
      <c r="P648" s="25"/>
      <c r="Q648" s="25"/>
      <c r="R648" s="60"/>
    </row>
    <row r="649" spans="2:18" ht="12.75">
      <c r="B649" s="21">
        <f t="shared" si="41"/>
        <v>0</v>
      </c>
      <c r="C649" s="21">
        <f>IF(COUNT(P649:EB649)&gt;0,COUNT(P649:EB649),"")</f>
      </c>
      <c r="D649" s="21">
        <f>IF(COUNT(R649:EB649)&gt;0,COUNT(R649:EB649),"")</f>
      </c>
      <c r="E649" s="21">
        <f t="shared" si="42"/>
      </c>
      <c r="F649" s="21">
        <f t="shared" si="43"/>
      </c>
      <c r="G649" s="21">
        <f t="shared" si="40"/>
      </c>
      <c r="H649" s="21">
        <f>IF(AND(L649&gt;0,L649&lt;=STATS!$B$18),1,"")</f>
      </c>
      <c r="I649" s="57">
        <v>648</v>
      </c>
      <c r="P649" s="25"/>
      <c r="Q649" s="25"/>
      <c r="R649" s="60"/>
    </row>
    <row r="650" spans="2:18" ht="12.75">
      <c r="B650" s="21">
        <f t="shared" si="41"/>
        <v>0</v>
      </c>
      <c r="C650" s="21">
        <f>IF(COUNT(P650:EB650)&gt;0,COUNT(P650:EB650),"")</f>
      </c>
      <c r="D650" s="21">
        <f>IF(COUNT(R650:EB650)&gt;0,COUNT(R650:EB650),"")</f>
      </c>
      <c r="E650" s="21">
        <f t="shared" si="42"/>
      </c>
      <c r="F650" s="21">
        <f t="shared" si="43"/>
      </c>
      <c r="G650" s="21">
        <f t="shared" si="40"/>
      </c>
      <c r="H650" s="21">
        <f>IF(AND(L650&gt;0,L650&lt;=STATS!$B$18),1,"")</f>
      </c>
      <c r="I650" s="57">
        <v>649</v>
      </c>
      <c r="P650" s="25"/>
      <c r="Q650" s="25"/>
      <c r="R650" s="60"/>
    </row>
    <row r="651" spans="2:18" ht="12.75">
      <c r="B651" s="21">
        <f t="shared" si="41"/>
        <v>0</v>
      </c>
      <c r="C651" s="21">
        <f>IF(COUNT(P651:EB651)&gt;0,COUNT(P651:EB651),"")</f>
      </c>
      <c r="D651" s="21">
        <f>IF(COUNT(R651:EB651)&gt;0,COUNT(R651:EB651),"")</f>
      </c>
      <c r="E651" s="21">
        <f t="shared" si="42"/>
      </c>
      <c r="F651" s="21">
        <f t="shared" si="43"/>
      </c>
      <c r="G651" s="21">
        <f t="shared" si="40"/>
      </c>
      <c r="H651" s="21">
        <f>IF(AND(L651&gt;0,L651&lt;=STATS!$B$18),1,"")</f>
      </c>
      <c r="I651" s="57">
        <v>650</v>
      </c>
      <c r="P651" s="25"/>
      <c r="Q651" s="25"/>
      <c r="R651" s="60"/>
    </row>
    <row r="652" spans="2:18" ht="12.75">
      <c r="B652" s="21">
        <f t="shared" si="41"/>
        <v>0</v>
      </c>
      <c r="C652" s="21">
        <f>IF(COUNT(P652:EB652)&gt;0,COUNT(P652:EB652),"")</f>
      </c>
      <c r="D652" s="21">
        <f>IF(COUNT(R652:EB652)&gt;0,COUNT(R652:EB652),"")</f>
      </c>
      <c r="E652" s="21">
        <f t="shared" si="42"/>
      </c>
      <c r="F652" s="21">
        <f t="shared" si="43"/>
      </c>
      <c r="G652" s="21">
        <f t="shared" si="40"/>
      </c>
      <c r="H652" s="21">
        <f>IF(AND(L652&gt;0,L652&lt;=STATS!$B$18),1,"")</f>
      </c>
      <c r="I652" s="57">
        <v>651</v>
      </c>
      <c r="P652" s="25"/>
      <c r="Q652" s="25"/>
      <c r="R652" s="60"/>
    </row>
    <row r="653" spans="2:18" ht="12.75">
      <c r="B653" s="21">
        <f t="shared" si="41"/>
        <v>0</v>
      </c>
      <c r="C653" s="21">
        <f>IF(COUNT(P653:EB653)&gt;0,COUNT(P653:EB653),"")</f>
      </c>
      <c r="D653" s="21">
        <f>IF(COUNT(R653:EB653)&gt;0,COUNT(R653:EB653),"")</f>
      </c>
      <c r="E653" s="21">
        <f t="shared" si="42"/>
      </c>
      <c r="F653" s="21">
        <f t="shared" si="43"/>
      </c>
      <c r="G653" s="21">
        <f t="shared" si="40"/>
      </c>
      <c r="H653" s="21">
        <f>IF(AND(L653&gt;0,L653&lt;=STATS!$B$18),1,"")</f>
      </c>
      <c r="I653" s="57">
        <v>652</v>
      </c>
      <c r="P653" s="25"/>
      <c r="Q653" s="25"/>
      <c r="R653" s="60"/>
    </row>
    <row r="654" spans="2:18" ht="12.75">
      <c r="B654" s="21">
        <f t="shared" si="41"/>
        <v>0</v>
      </c>
      <c r="C654" s="21">
        <f>IF(COUNT(P654:EB654)&gt;0,COUNT(P654:EB654),"")</f>
      </c>
      <c r="D654" s="21">
        <f>IF(COUNT(R654:EB654)&gt;0,COUNT(R654:EB654),"")</f>
      </c>
      <c r="E654" s="21">
        <f t="shared" si="42"/>
      </c>
      <c r="F654" s="21">
        <f t="shared" si="43"/>
      </c>
      <c r="G654" s="21">
        <f t="shared" si="40"/>
      </c>
      <c r="H654" s="21">
        <f>IF(AND(L654&gt;0,L654&lt;=STATS!$B$18),1,"")</f>
      </c>
      <c r="I654" s="57">
        <v>653</v>
      </c>
      <c r="P654" s="25"/>
      <c r="Q654" s="25"/>
      <c r="R654" s="60"/>
    </row>
    <row r="655" spans="2:18" ht="12.75">
      <c r="B655" s="21">
        <f t="shared" si="41"/>
        <v>0</v>
      </c>
      <c r="C655" s="21">
        <f>IF(COUNT(P655:EB655)&gt;0,COUNT(P655:EB655),"")</f>
      </c>
      <c r="D655" s="21">
        <f>IF(COUNT(R655:EB655)&gt;0,COUNT(R655:EB655),"")</f>
      </c>
      <c r="E655" s="21">
        <f t="shared" si="42"/>
      </c>
      <c r="F655" s="21">
        <f t="shared" si="43"/>
      </c>
      <c r="G655" s="21">
        <f t="shared" si="40"/>
      </c>
      <c r="H655" s="21">
        <f>IF(AND(L655&gt;0,L655&lt;=STATS!$B$18),1,"")</f>
      </c>
      <c r="I655" s="57">
        <v>654</v>
      </c>
      <c r="P655" s="25"/>
      <c r="Q655" s="25"/>
      <c r="R655" s="60"/>
    </row>
    <row r="656" spans="2:18" ht="12.75">
      <c r="B656" s="21">
        <f t="shared" si="41"/>
        <v>0</v>
      </c>
      <c r="C656" s="21">
        <f>IF(COUNT(P656:EB656)&gt;0,COUNT(P656:EB656),"")</f>
      </c>
      <c r="D656" s="21">
        <f>IF(COUNT(R656:EB656)&gt;0,COUNT(R656:EB656),"")</f>
      </c>
      <c r="E656" s="21">
        <f t="shared" si="42"/>
      </c>
      <c r="F656" s="21">
        <f t="shared" si="43"/>
      </c>
      <c r="G656" s="21">
        <f t="shared" si="40"/>
      </c>
      <c r="H656" s="21">
        <f>IF(AND(L656&gt;0,L656&lt;=STATS!$B$18),1,"")</f>
      </c>
      <c r="I656" s="57">
        <v>655</v>
      </c>
      <c r="P656" s="25"/>
      <c r="Q656" s="25"/>
      <c r="R656" s="60"/>
    </row>
    <row r="657" spans="2:18" ht="12.75">
      <c r="B657" s="21">
        <f t="shared" si="41"/>
        <v>0</v>
      </c>
      <c r="C657" s="21">
        <f>IF(COUNT(P657:EB657)&gt;0,COUNT(P657:EB657),"")</f>
      </c>
      <c r="D657" s="21">
        <f>IF(COUNT(R657:EB657)&gt;0,COUNT(R657:EB657),"")</f>
      </c>
      <c r="E657" s="21">
        <f t="shared" si="42"/>
      </c>
      <c r="F657" s="21">
        <f t="shared" si="43"/>
      </c>
      <c r="G657" s="21">
        <f t="shared" si="40"/>
      </c>
      <c r="H657" s="21">
        <f>IF(AND(L657&gt;0,L657&lt;=STATS!$B$18),1,"")</f>
      </c>
      <c r="I657" s="57">
        <v>656</v>
      </c>
      <c r="P657" s="25"/>
      <c r="Q657" s="25"/>
      <c r="R657" s="60"/>
    </row>
    <row r="658" spans="2:18" ht="12.75">
      <c r="B658" s="21">
        <f t="shared" si="41"/>
        <v>0</v>
      </c>
      <c r="C658" s="21">
        <f>IF(COUNT(P658:EB658)&gt;0,COUNT(P658:EB658),"")</f>
      </c>
      <c r="D658" s="21">
        <f>IF(COUNT(R658:EB658)&gt;0,COUNT(R658:EB658),"")</f>
      </c>
      <c r="E658" s="21">
        <f t="shared" si="42"/>
      </c>
      <c r="F658" s="21">
        <f t="shared" si="43"/>
      </c>
      <c r="G658" s="21">
        <f t="shared" si="40"/>
      </c>
      <c r="H658" s="21">
        <f>IF(AND(L658&gt;0,L658&lt;=STATS!$B$18),1,"")</f>
      </c>
      <c r="I658" s="57">
        <v>657</v>
      </c>
      <c r="P658" s="25"/>
      <c r="Q658" s="25"/>
      <c r="R658" s="60"/>
    </row>
    <row r="659" spans="2:18" ht="12.75">
      <c r="B659" s="21">
        <f t="shared" si="41"/>
        <v>0</v>
      </c>
      <c r="C659" s="21">
        <f>IF(COUNT(P659:EB659)&gt;0,COUNT(P659:EB659),"")</f>
      </c>
      <c r="D659" s="21">
        <f>IF(COUNT(R659:EB659)&gt;0,COUNT(R659:EB659),"")</f>
      </c>
      <c r="E659" s="21">
        <f t="shared" si="42"/>
      </c>
      <c r="F659" s="21">
        <f t="shared" si="43"/>
      </c>
      <c r="G659" s="21">
        <f t="shared" si="40"/>
      </c>
      <c r="H659" s="21">
        <f>IF(AND(L659&gt;0,L659&lt;=STATS!$B$18),1,"")</f>
      </c>
      <c r="I659" s="57">
        <v>658</v>
      </c>
      <c r="P659" s="25"/>
      <c r="Q659" s="25"/>
      <c r="R659" s="60"/>
    </row>
    <row r="660" spans="2:18" ht="12.75">
      <c r="B660" s="21">
        <f t="shared" si="41"/>
        <v>0</v>
      </c>
      <c r="C660" s="21">
        <f>IF(COUNT(P660:EB660)&gt;0,COUNT(P660:EB660),"")</f>
      </c>
      <c r="D660" s="21">
        <f>IF(COUNT(R660:EB660)&gt;0,COUNT(R660:EB660),"")</f>
      </c>
      <c r="E660" s="21">
        <f t="shared" si="42"/>
      </c>
      <c r="F660" s="21">
        <f t="shared" si="43"/>
      </c>
      <c r="G660" s="21">
        <f t="shared" si="40"/>
      </c>
      <c r="H660" s="21">
        <f>IF(AND(L660&gt;0,L660&lt;=STATS!$B$18),1,"")</f>
      </c>
      <c r="I660" s="57">
        <v>659</v>
      </c>
      <c r="P660" s="25"/>
      <c r="Q660" s="25"/>
      <c r="R660" s="60"/>
    </row>
    <row r="661" spans="2:18" ht="12.75">
      <c r="B661" s="21">
        <f t="shared" si="41"/>
        <v>0</v>
      </c>
      <c r="C661" s="21">
        <f>IF(COUNT(P661:EB661)&gt;0,COUNT(P661:EB661),"")</f>
      </c>
      <c r="D661" s="21">
        <f>IF(COUNT(R661:EB661)&gt;0,COUNT(R661:EB661),"")</f>
      </c>
      <c r="E661" s="21">
        <f t="shared" si="42"/>
      </c>
      <c r="F661" s="21">
        <f t="shared" si="43"/>
      </c>
      <c r="G661" s="21">
        <f t="shared" si="40"/>
      </c>
      <c r="H661" s="21">
        <f>IF(AND(L661&gt;0,L661&lt;=STATS!$B$18),1,"")</f>
      </c>
      <c r="I661" s="57">
        <v>660</v>
      </c>
      <c r="P661" s="25"/>
      <c r="Q661" s="25"/>
      <c r="R661" s="60"/>
    </row>
    <row r="662" spans="2:18" ht="12.75">
      <c r="B662" s="21">
        <f t="shared" si="41"/>
        <v>0</v>
      </c>
      <c r="C662" s="21">
        <f>IF(COUNT(P662:EB662)&gt;0,COUNT(P662:EB662),"")</f>
      </c>
      <c r="D662" s="21">
        <f>IF(COUNT(R662:EB662)&gt;0,COUNT(R662:EB662),"")</f>
      </c>
      <c r="E662" s="21">
        <f t="shared" si="42"/>
      </c>
      <c r="F662" s="21">
        <f t="shared" si="43"/>
      </c>
      <c r="G662" s="21">
        <f t="shared" si="40"/>
      </c>
      <c r="H662" s="21">
        <f>IF(AND(L662&gt;0,L662&lt;=STATS!$B$18),1,"")</f>
      </c>
      <c r="I662" s="57">
        <v>661</v>
      </c>
      <c r="P662" s="25"/>
      <c r="Q662" s="25"/>
      <c r="R662" s="60"/>
    </row>
    <row r="663" spans="2:18" ht="12.75">
      <c r="B663" s="21">
        <f t="shared" si="41"/>
        <v>0</v>
      </c>
      <c r="C663" s="21">
        <f>IF(COUNT(P663:EB663)&gt;0,COUNT(P663:EB663),"")</f>
      </c>
      <c r="D663" s="21">
        <f>IF(COUNT(R663:EB663)&gt;0,COUNT(R663:EB663),"")</f>
      </c>
      <c r="E663" s="21">
        <f t="shared" si="42"/>
      </c>
      <c r="F663" s="21">
        <f t="shared" si="43"/>
      </c>
      <c r="G663" s="21">
        <f t="shared" si="40"/>
      </c>
      <c r="H663" s="21">
        <f>IF(AND(L663&gt;0,L663&lt;=STATS!$B$18),1,"")</f>
      </c>
      <c r="I663" s="57">
        <v>662</v>
      </c>
      <c r="P663" s="25"/>
      <c r="Q663" s="25"/>
      <c r="R663" s="60"/>
    </row>
    <row r="664" spans="2:18" ht="12.75">
      <c r="B664" s="21">
        <f t="shared" si="41"/>
        <v>0</v>
      </c>
      <c r="C664" s="21">
        <f>IF(COUNT(P664:EB664)&gt;0,COUNT(P664:EB664),"")</f>
      </c>
      <c r="D664" s="21">
        <f>IF(COUNT(R664:EB664)&gt;0,COUNT(R664:EB664),"")</f>
      </c>
      <c r="E664" s="21">
        <f t="shared" si="42"/>
      </c>
      <c r="F664" s="21">
        <f t="shared" si="43"/>
      </c>
      <c r="G664" s="21">
        <f t="shared" si="40"/>
      </c>
      <c r="H664" s="21">
        <f>IF(AND(L664&gt;0,L664&lt;=STATS!$B$18),1,"")</f>
      </c>
      <c r="I664" s="57">
        <v>663</v>
      </c>
      <c r="P664" s="25"/>
      <c r="Q664" s="25"/>
      <c r="R664" s="60"/>
    </row>
    <row r="665" spans="2:18" ht="12.75">
      <c r="B665" s="21">
        <f t="shared" si="41"/>
        <v>0</v>
      </c>
      <c r="C665" s="21">
        <f>IF(COUNT(P665:EB665)&gt;0,COUNT(P665:EB665),"")</f>
      </c>
      <c r="D665" s="21">
        <f>IF(COUNT(R665:EB665)&gt;0,COUNT(R665:EB665),"")</f>
      </c>
      <c r="E665" s="21">
        <f t="shared" si="42"/>
      </c>
      <c r="F665" s="21">
        <f t="shared" si="43"/>
      </c>
      <c r="G665" s="21">
        <f t="shared" si="40"/>
      </c>
      <c r="H665" s="21">
        <f>IF(AND(L665&gt;0,L665&lt;=STATS!$B$18),1,"")</f>
      </c>
      <c r="I665" s="57">
        <v>664</v>
      </c>
      <c r="P665" s="25"/>
      <c r="Q665" s="25"/>
      <c r="R665" s="60"/>
    </row>
    <row r="666" spans="2:18" ht="12.75">
      <c r="B666" s="21">
        <f t="shared" si="41"/>
        <v>0</v>
      </c>
      <c r="C666" s="21">
        <f>IF(COUNT(P666:EB666)&gt;0,COUNT(P666:EB666),"")</f>
      </c>
      <c r="D666" s="21">
        <f>IF(COUNT(R666:EB666)&gt;0,COUNT(R666:EB666),"")</f>
      </c>
      <c r="E666" s="21">
        <f t="shared" si="42"/>
      </c>
      <c r="F666" s="21">
        <f t="shared" si="43"/>
      </c>
      <c r="G666" s="21">
        <f aca="true" t="shared" si="44" ref="G666:G729">IF($B666&gt;=1,$L666,"")</f>
      </c>
      <c r="H666" s="21">
        <f>IF(AND(L666&gt;0,L666&lt;=STATS!$B$18),1,"")</f>
      </c>
      <c r="I666" s="57">
        <v>665</v>
      </c>
      <c r="P666" s="25"/>
      <c r="Q666" s="25"/>
      <c r="R666" s="60"/>
    </row>
    <row r="667" spans="2:18" ht="12.75">
      <c r="B667" s="21">
        <f t="shared" si="41"/>
        <v>0</v>
      </c>
      <c r="C667" s="21">
        <f>IF(COUNT(P667:EB667)&gt;0,COUNT(P667:EB667),"")</f>
      </c>
      <c r="D667" s="21">
        <f>IF(COUNT(R667:EB667)&gt;0,COUNT(R667:EB667),"")</f>
      </c>
      <c r="E667" s="21">
        <f t="shared" si="42"/>
      </c>
      <c r="F667" s="21">
        <f t="shared" si="43"/>
      </c>
      <c r="G667" s="21">
        <f t="shared" si="44"/>
      </c>
      <c r="H667" s="21">
        <f>IF(AND(L667&gt;0,L667&lt;=STATS!$B$18),1,"")</f>
      </c>
      <c r="I667" s="57">
        <v>666</v>
      </c>
      <c r="P667" s="25"/>
      <c r="Q667" s="25"/>
      <c r="R667" s="60"/>
    </row>
    <row r="668" spans="2:18" ht="12.75">
      <c r="B668" s="21">
        <f t="shared" si="41"/>
        <v>0</v>
      </c>
      <c r="C668" s="21">
        <f>IF(COUNT(P668:EB668)&gt;0,COUNT(P668:EB668),"")</f>
      </c>
      <c r="D668" s="21">
        <f>IF(COUNT(R668:EB668)&gt;0,COUNT(R668:EB668),"")</f>
      </c>
      <c r="E668" s="21">
        <f t="shared" si="42"/>
      </c>
      <c r="F668" s="21">
        <f t="shared" si="43"/>
      </c>
      <c r="G668" s="21">
        <f t="shared" si="44"/>
      </c>
      <c r="H668" s="21">
        <f>IF(AND(L668&gt;0,L668&lt;=STATS!$B$18),1,"")</f>
      </c>
      <c r="I668" s="57">
        <v>667</v>
      </c>
      <c r="P668" s="25"/>
      <c r="Q668" s="25"/>
      <c r="R668" s="60"/>
    </row>
    <row r="669" spans="2:18" ht="12.75">
      <c r="B669" s="21">
        <f t="shared" si="41"/>
        <v>0</v>
      </c>
      <c r="C669" s="21">
        <f>IF(COUNT(P669:EB669)&gt;0,COUNT(P669:EB669),"")</f>
      </c>
      <c r="D669" s="21">
        <f>IF(COUNT(R669:EB669)&gt;0,COUNT(R669:EB669),"")</f>
      </c>
      <c r="E669" s="21">
        <f t="shared" si="42"/>
      </c>
      <c r="F669" s="21">
        <f t="shared" si="43"/>
      </c>
      <c r="G669" s="21">
        <f t="shared" si="44"/>
      </c>
      <c r="H669" s="21">
        <f>IF(AND(L669&gt;0,L669&lt;=STATS!$B$18),1,"")</f>
      </c>
      <c r="I669" s="57">
        <v>668</v>
      </c>
      <c r="P669" s="25"/>
      <c r="Q669" s="25"/>
      <c r="R669" s="60"/>
    </row>
    <row r="670" spans="2:18" ht="12.75">
      <c r="B670" s="21">
        <f t="shared" si="41"/>
        <v>0</v>
      </c>
      <c r="C670" s="21">
        <f>IF(COUNT(P670:EB670)&gt;0,COUNT(P670:EB670),"")</f>
      </c>
      <c r="D670" s="21">
        <f>IF(COUNT(R670:EB670)&gt;0,COUNT(R670:EB670),"")</f>
      </c>
      <c r="E670" s="21">
        <f t="shared" si="42"/>
      </c>
      <c r="F670" s="21">
        <f t="shared" si="43"/>
      </c>
      <c r="G670" s="21">
        <f t="shared" si="44"/>
      </c>
      <c r="H670" s="21">
        <f>IF(AND(L670&gt;0,L670&lt;=STATS!$B$18),1,"")</f>
      </c>
      <c r="I670" s="57">
        <v>669</v>
      </c>
      <c r="P670" s="25"/>
      <c r="Q670" s="25"/>
      <c r="R670" s="60"/>
    </row>
    <row r="671" spans="2:18" ht="12.75">
      <c r="B671" s="21">
        <f t="shared" si="41"/>
        <v>0</v>
      </c>
      <c r="C671" s="21">
        <f>IF(COUNT(P671:EB671)&gt;0,COUNT(P671:EB671),"")</f>
      </c>
      <c r="D671" s="21">
        <f>IF(COUNT(R671:EB671)&gt;0,COUNT(R671:EB671),"")</f>
      </c>
      <c r="E671" s="21">
        <f t="shared" si="42"/>
      </c>
      <c r="F671" s="21">
        <f t="shared" si="43"/>
      </c>
      <c r="G671" s="21">
        <f t="shared" si="44"/>
      </c>
      <c r="H671" s="21">
        <f>IF(AND(L671&gt;0,L671&lt;=STATS!$B$18),1,"")</f>
      </c>
      <c r="I671" s="57">
        <v>670</v>
      </c>
      <c r="P671" s="25"/>
      <c r="Q671" s="25"/>
      <c r="R671" s="60"/>
    </row>
    <row r="672" spans="2:18" ht="12.75">
      <c r="B672" s="21">
        <f t="shared" si="41"/>
        <v>0</v>
      </c>
      <c r="C672" s="21">
        <f>IF(COUNT(P672:EB672)&gt;0,COUNT(P672:EB672),"")</f>
      </c>
      <c r="D672" s="21">
        <f>IF(COUNT(R672:EB672)&gt;0,COUNT(R672:EB672),"")</f>
      </c>
      <c r="E672" s="21">
        <f t="shared" si="42"/>
      </c>
      <c r="F672" s="21">
        <f t="shared" si="43"/>
      </c>
      <c r="G672" s="21">
        <f t="shared" si="44"/>
      </c>
      <c r="H672" s="21">
        <f>IF(AND(L672&gt;0,L672&lt;=STATS!$B$18),1,"")</f>
      </c>
      <c r="I672" s="57">
        <v>671</v>
      </c>
      <c r="P672" s="25"/>
      <c r="Q672" s="25"/>
      <c r="R672" s="60"/>
    </row>
    <row r="673" spans="2:18" ht="12.75">
      <c r="B673" s="21">
        <f t="shared" si="41"/>
        <v>0</v>
      </c>
      <c r="C673" s="21">
        <f>IF(COUNT(P673:EB673)&gt;0,COUNT(P673:EB673),"")</f>
      </c>
      <c r="D673" s="21">
        <f>IF(COUNT(R673:EB673)&gt;0,COUNT(R673:EB673),"")</f>
      </c>
      <c r="E673" s="21">
        <f t="shared" si="42"/>
      </c>
      <c r="F673" s="21">
        <f t="shared" si="43"/>
      </c>
      <c r="G673" s="21">
        <f t="shared" si="44"/>
      </c>
      <c r="H673" s="21">
        <f>IF(AND(L673&gt;0,L673&lt;=STATS!$B$18),1,"")</f>
      </c>
      <c r="I673" s="57">
        <v>672</v>
      </c>
      <c r="P673" s="25"/>
      <c r="Q673" s="25"/>
      <c r="R673" s="60"/>
    </row>
    <row r="674" spans="2:18" ht="12.75">
      <c r="B674" s="21">
        <f t="shared" si="41"/>
        <v>0</v>
      </c>
      <c r="C674" s="21">
        <f>IF(COUNT(P674:EB674)&gt;0,COUNT(P674:EB674),"")</f>
      </c>
      <c r="D674" s="21">
        <f>IF(COUNT(R674:EB674)&gt;0,COUNT(R674:EB674),"")</f>
      </c>
      <c r="E674" s="21">
        <f t="shared" si="42"/>
      </c>
      <c r="F674" s="21">
        <f t="shared" si="43"/>
      </c>
      <c r="G674" s="21">
        <f t="shared" si="44"/>
      </c>
      <c r="H674" s="21">
        <f>IF(AND(L674&gt;0,L674&lt;=STATS!$B$18),1,"")</f>
      </c>
      <c r="I674" s="57">
        <v>673</v>
      </c>
      <c r="P674" s="25"/>
      <c r="Q674" s="25"/>
      <c r="R674" s="60"/>
    </row>
    <row r="675" spans="2:18" ht="12.75">
      <c r="B675" s="21">
        <f t="shared" si="41"/>
        <v>0</v>
      </c>
      <c r="C675" s="21">
        <f>IF(COUNT(P675:EB675)&gt;0,COUNT(P675:EB675),"")</f>
      </c>
      <c r="D675" s="21">
        <f>IF(COUNT(R675:EB675)&gt;0,COUNT(R675:EB675),"")</f>
      </c>
      <c r="E675" s="21">
        <f t="shared" si="42"/>
      </c>
      <c r="F675" s="21">
        <f t="shared" si="43"/>
      </c>
      <c r="G675" s="21">
        <f t="shared" si="44"/>
      </c>
      <c r="H675" s="21">
        <f>IF(AND(L675&gt;0,L675&lt;=STATS!$B$18),1,"")</f>
      </c>
      <c r="I675" s="57">
        <v>674</v>
      </c>
      <c r="P675" s="25"/>
      <c r="Q675" s="25"/>
      <c r="R675" s="60"/>
    </row>
    <row r="676" spans="2:18" ht="12.75">
      <c r="B676" s="21">
        <f t="shared" si="41"/>
        <v>0</v>
      </c>
      <c r="C676" s="21">
        <f>IF(COUNT(P676:EB676)&gt;0,COUNT(P676:EB676),"")</f>
      </c>
      <c r="D676" s="21">
        <f>IF(COUNT(R676:EB676)&gt;0,COUNT(R676:EB676),"")</f>
      </c>
      <c r="E676" s="21">
        <f t="shared" si="42"/>
      </c>
      <c r="F676" s="21">
        <f t="shared" si="43"/>
      </c>
      <c r="G676" s="21">
        <f t="shared" si="44"/>
      </c>
      <c r="H676" s="21">
        <f>IF(AND(L676&gt;0,L676&lt;=STATS!$B$18),1,"")</f>
      </c>
      <c r="I676" s="57">
        <v>675</v>
      </c>
      <c r="P676" s="25"/>
      <c r="Q676" s="25"/>
      <c r="R676" s="60"/>
    </row>
    <row r="677" spans="2:18" ht="12.75">
      <c r="B677" s="21">
        <f t="shared" si="41"/>
        <v>0</v>
      </c>
      <c r="C677" s="21">
        <f>IF(COUNT(P677:EB677)&gt;0,COUNT(P677:EB677),"")</f>
      </c>
      <c r="D677" s="21">
        <f>IF(COUNT(R677:EB677)&gt;0,COUNT(R677:EB677),"")</f>
      </c>
      <c r="E677" s="21">
        <f t="shared" si="42"/>
      </c>
      <c r="F677" s="21">
        <f t="shared" si="43"/>
      </c>
      <c r="G677" s="21">
        <f t="shared" si="44"/>
      </c>
      <c r="H677" s="21">
        <f>IF(AND(L677&gt;0,L677&lt;=STATS!$B$18),1,"")</f>
      </c>
      <c r="I677" s="57">
        <v>676</v>
      </c>
      <c r="P677" s="25"/>
      <c r="Q677" s="25"/>
      <c r="R677" s="60"/>
    </row>
    <row r="678" spans="2:18" ht="12.75">
      <c r="B678" s="21">
        <f t="shared" si="41"/>
        <v>0</v>
      </c>
      <c r="C678" s="21">
        <f>IF(COUNT(P678:EB678)&gt;0,COUNT(P678:EB678),"")</f>
      </c>
      <c r="D678" s="21">
        <f>IF(COUNT(R678:EB678)&gt;0,COUNT(R678:EB678),"")</f>
      </c>
      <c r="E678" s="21">
        <f t="shared" si="42"/>
      </c>
      <c r="F678" s="21">
        <f t="shared" si="43"/>
      </c>
      <c r="G678" s="21">
        <f t="shared" si="44"/>
      </c>
      <c r="H678" s="21">
        <f>IF(AND(L678&gt;0,L678&lt;=STATS!$B$18),1,"")</f>
      </c>
      <c r="I678" s="57">
        <v>677</v>
      </c>
      <c r="P678" s="25"/>
      <c r="Q678" s="25"/>
      <c r="R678" s="60"/>
    </row>
    <row r="679" spans="2:18" ht="12.75">
      <c r="B679" s="21">
        <f t="shared" si="41"/>
        <v>0</v>
      </c>
      <c r="C679" s="21">
        <f>IF(COUNT(P679:EB679)&gt;0,COUNT(P679:EB679),"")</f>
      </c>
      <c r="D679" s="21">
        <f>IF(COUNT(R679:EB679)&gt;0,COUNT(R679:EB679),"")</f>
      </c>
      <c r="E679" s="21">
        <f t="shared" si="42"/>
      </c>
      <c r="F679" s="21">
        <f t="shared" si="43"/>
      </c>
      <c r="G679" s="21">
        <f t="shared" si="44"/>
      </c>
      <c r="H679" s="21">
        <f>IF(AND(L679&gt;0,L679&lt;=STATS!$B$18),1,"")</f>
      </c>
      <c r="I679" s="57">
        <v>678</v>
      </c>
      <c r="P679" s="25"/>
      <c r="Q679" s="25"/>
      <c r="R679" s="60"/>
    </row>
    <row r="680" spans="2:18" ht="12.75">
      <c r="B680" s="21">
        <f t="shared" si="41"/>
        <v>0</v>
      </c>
      <c r="C680" s="21">
        <f>IF(COUNT(P680:EB680)&gt;0,COUNT(P680:EB680),"")</f>
      </c>
      <c r="D680" s="21">
        <f>IF(COUNT(R680:EB680)&gt;0,COUNT(R680:EB680),"")</f>
      </c>
      <c r="E680" s="21">
        <f t="shared" si="42"/>
      </c>
      <c r="F680" s="21">
        <f t="shared" si="43"/>
      </c>
      <c r="G680" s="21">
        <f t="shared" si="44"/>
      </c>
      <c r="H680" s="21">
        <f>IF(AND(L680&gt;0,L680&lt;=STATS!$B$18),1,"")</f>
      </c>
      <c r="I680" s="57">
        <v>679</v>
      </c>
      <c r="P680" s="25"/>
      <c r="Q680" s="25"/>
      <c r="R680" s="60"/>
    </row>
    <row r="681" spans="2:18" ht="12.75">
      <c r="B681" s="21">
        <f t="shared" si="41"/>
        <v>0</v>
      </c>
      <c r="C681" s="21">
        <f>IF(COUNT(P681:EB681)&gt;0,COUNT(P681:EB681),"")</f>
      </c>
      <c r="D681" s="21">
        <f>IF(COUNT(R681:EB681)&gt;0,COUNT(R681:EB681),"")</f>
      </c>
      <c r="E681" s="21">
        <f t="shared" si="42"/>
      </c>
      <c r="F681" s="21">
        <f t="shared" si="43"/>
      </c>
      <c r="G681" s="21">
        <f t="shared" si="44"/>
      </c>
      <c r="H681" s="21">
        <f>IF(AND(L681&gt;0,L681&lt;=STATS!$B$18),1,"")</f>
      </c>
      <c r="I681" s="57">
        <v>680</v>
      </c>
      <c r="P681" s="25"/>
      <c r="Q681" s="25"/>
      <c r="R681" s="60"/>
    </row>
    <row r="682" spans="2:18" ht="12.75">
      <c r="B682" s="21">
        <f t="shared" si="41"/>
        <v>0</v>
      </c>
      <c r="C682" s="21">
        <f>IF(COUNT(P682:EB682)&gt;0,COUNT(P682:EB682),"")</f>
      </c>
      <c r="D682" s="21">
        <f>IF(COUNT(R682:EB682)&gt;0,COUNT(R682:EB682),"")</f>
      </c>
      <c r="E682" s="21">
        <f t="shared" si="42"/>
      </c>
      <c r="F682" s="21">
        <f t="shared" si="43"/>
      </c>
      <c r="G682" s="21">
        <f t="shared" si="44"/>
      </c>
      <c r="H682" s="21">
        <f>IF(AND(L682&gt;0,L682&lt;=STATS!$B$18),1,"")</f>
      </c>
      <c r="I682" s="57">
        <v>681</v>
      </c>
      <c r="P682" s="25"/>
      <c r="Q682" s="25"/>
      <c r="R682" s="60"/>
    </row>
    <row r="683" spans="2:18" ht="12.75">
      <c r="B683" s="21">
        <f t="shared" si="41"/>
        <v>0</v>
      </c>
      <c r="C683" s="21">
        <f>IF(COUNT(P683:EB683)&gt;0,COUNT(P683:EB683),"")</f>
      </c>
      <c r="D683" s="21">
        <f>IF(COUNT(R683:EB683)&gt;0,COUNT(R683:EB683),"")</f>
      </c>
      <c r="E683" s="21">
        <f t="shared" si="42"/>
      </c>
      <c r="F683" s="21">
        <f t="shared" si="43"/>
      </c>
      <c r="G683" s="21">
        <f t="shared" si="44"/>
      </c>
      <c r="H683" s="21">
        <f>IF(AND(L683&gt;0,L683&lt;=STATS!$B$18),1,"")</f>
      </c>
      <c r="I683" s="57">
        <v>682</v>
      </c>
      <c r="P683" s="25"/>
      <c r="Q683" s="25"/>
      <c r="R683" s="60"/>
    </row>
    <row r="684" spans="2:18" ht="12.75">
      <c r="B684" s="21">
        <f t="shared" si="41"/>
        <v>0</v>
      </c>
      <c r="C684" s="21">
        <f>IF(COUNT(P684:EB684)&gt;0,COUNT(P684:EB684),"")</f>
      </c>
      <c r="D684" s="21">
        <f>IF(COUNT(R684:EB684)&gt;0,COUNT(R684:EB684),"")</f>
      </c>
      <c r="E684" s="21">
        <f t="shared" si="42"/>
      </c>
      <c r="F684" s="21">
        <f t="shared" si="43"/>
      </c>
      <c r="G684" s="21">
        <f t="shared" si="44"/>
      </c>
      <c r="H684" s="21">
        <f>IF(AND(L684&gt;0,L684&lt;=STATS!$B$18),1,"")</f>
      </c>
      <c r="I684" s="57">
        <v>683</v>
      </c>
      <c r="P684" s="25"/>
      <c r="Q684" s="25"/>
      <c r="R684" s="60"/>
    </row>
    <row r="685" spans="2:18" ht="12.75">
      <c r="B685" s="21">
        <f t="shared" si="41"/>
        <v>0</v>
      </c>
      <c r="C685" s="21">
        <f>IF(COUNT(P685:EB685)&gt;0,COUNT(P685:EB685),"")</f>
      </c>
      <c r="D685" s="21">
        <f>IF(COUNT(R685:EB685)&gt;0,COUNT(R685:EB685),"")</f>
      </c>
      <c r="E685" s="21">
        <f t="shared" si="42"/>
      </c>
      <c r="F685" s="21">
        <f t="shared" si="43"/>
      </c>
      <c r="G685" s="21">
        <f t="shared" si="44"/>
      </c>
      <c r="H685" s="21">
        <f>IF(AND(L685&gt;0,L685&lt;=STATS!$B$18),1,"")</f>
      </c>
      <c r="I685" s="57">
        <v>684</v>
      </c>
      <c r="P685" s="25"/>
      <c r="Q685" s="25"/>
      <c r="R685" s="60"/>
    </row>
    <row r="686" spans="2:18" ht="12.75">
      <c r="B686" s="21">
        <f t="shared" si="41"/>
        <v>0</v>
      </c>
      <c r="C686" s="21">
        <f>IF(COUNT(P686:EB686)&gt;0,COUNT(P686:EB686),"")</f>
      </c>
      <c r="D686" s="21">
        <f>IF(COUNT(R686:EB686)&gt;0,COUNT(R686:EB686),"")</f>
      </c>
      <c r="E686" s="21">
        <f t="shared" si="42"/>
      </c>
      <c r="F686" s="21">
        <f t="shared" si="43"/>
      </c>
      <c r="G686" s="21">
        <f t="shared" si="44"/>
      </c>
      <c r="H686" s="21">
        <f>IF(AND(L686&gt;0,L686&lt;=STATS!$B$18),1,"")</f>
      </c>
      <c r="I686" s="57">
        <v>685</v>
      </c>
      <c r="P686" s="25"/>
      <c r="Q686" s="25"/>
      <c r="R686" s="60"/>
    </row>
    <row r="687" spans="2:18" ht="12.75">
      <c r="B687" s="21">
        <f t="shared" si="41"/>
        <v>0</v>
      </c>
      <c r="C687" s="21">
        <f>IF(COUNT(P687:EB687)&gt;0,COUNT(P687:EB687),"")</f>
      </c>
      <c r="D687" s="21">
        <f>IF(COUNT(R687:EB687)&gt;0,COUNT(R687:EB687),"")</f>
      </c>
      <c r="E687" s="21">
        <f t="shared" si="42"/>
      </c>
      <c r="F687" s="21">
        <f t="shared" si="43"/>
      </c>
      <c r="G687" s="21">
        <f t="shared" si="44"/>
      </c>
      <c r="H687" s="21">
        <f>IF(AND(L687&gt;0,L687&lt;=STATS!$B$18),1,"")</f>
      </c>
      <c r="I687" s="57">
        <v>686</v>
      </c>
      <c r="P687" s="25"/>
      <c r="Q687" s="25"/>
      <c r="R687" s="60"/>
    </row>
    <row r="688" spans="2:18" ht="12.75">
      <c r="B688" s="21">
        <f t="shared" si="41"/>
        <v>0</v>
      </c>
      <c r="C688" s="21">
        <f>IF(COUNT(P688:EB688)&gt;0,COUNT(P688:EB688),"")</f>
      </c>
      <c r="D688" s="21">
        <f>IF(COUNT(R688:EB688)&gt;0,COUNT(R688:EB688),"")</f>
      </c>
      <c r="E688" s="21">
        <f t="shared" si="42"/>
      </c>
      <c r="F688" s="21">
        <f t="shared" si="43"/>
      </c>
      <c r="G688" s="21">
        <f t="shared" si="44"/>
      </c>
      <c r="H688" s="21">
        <f>IF(AND(L688&gt;0,L688&lt;=STATS!$B$18),1,"")</f>
      </c>
      <c r="I688" s="57">
        <v>687</v>
      </c>
      <c r="P688" s="25"/>
      <c r="Q688" s="25"/>
      <c r="R688" s="60"/>
    </row>
    <row r="689" spans="2:18" ht="12.75">
      <c r="B689" s="21">
        <f t="shared" si="41"/>
        <v>0</v>
      </c>
      <c r="C689" s="21">
        <f>IF(COUNT(P689:EB689)&gt;0,COUNT(P689:EB689),"")</f>
      </c>
      <c r="D689" s="21">
        <f>IF(COUNT(R689:EB689)&gt;0,COUNT(R689:EB689),"")</f>
      </c>
      <c r="E689" s="21">
        <f t="shared" si="42"/>
      </c>
      <c r="F689" s="21">
        <f t="shared" si="43"/>
      </c>
      <c r="G689" s="21">
        <f t="shared" si="44"/>
      </c>
      <c r="H689" s="21">
        <f>IF(AND(L689&gt;0,L689&lt;=STATS!$B$18),1,"")</f>
      </c>
      <c r="I689" s="57">
        <v>688</v>
      </c>
      <c r="P689" s="25"/>
      <c r="Q689" s="25"/>
      <c r="R689" s="60"/>
    </row>
    <row r="690" spans="2:18" ht="12.75">
      <c r="B690" s="21">
        <f t="shared" si="41"/>
        <v>0</v>
      </c>
      <c r="C690" s="21">
        <f>IF(COUNT(P690:EB690)&gt;0,COUNT(P690:EB690),"")</f>
      </c>
      <c r="D690" s="21">
        <f>IF(COUNT(R690:EB690)&gt;0,COUNT(R690:EB690),"")</f>
      </c>
      <c r="E690" s="21">
        <f t="shared" si="42"/>
      </c>
      <c r="F690" s="21">
        <f t="shared" si="43"/>
      </c>
      <c r="G690" s="21">
        <f t="shared" si="44"/>
      </c>
      <c r="H690" s="21">
        <f>IF(AND(L690&gt;0,L690&lt;=STATS!$B$18),1,"")</f>
      </c>
      <c r="I690" s="57">
        <v>689</v>
      </c>
      <c r="P690" s="25"/>
      <c r="Q690" s="25"/>
      <c r="R690" s="60"/>
    </row>
    <row r="691" spans="2:18" ht="12.75">
      <c r="B691" s="21">
        <f t="shared" si="41"/>
        <v>0</v>
      </c>
      <c r="C691" s="21">
        <f>IF(COUNT(P691:EB691)&gt;0,COUNT(P691:EB691),"")</f>
      </c>
      <c r="D691" s="21">
        <f>IF(COUNT(R691:EB691)&gt;0,COUNT(R691:EB691),"")</f>
      </c>
      <c r="E691" s="21">
        <f t="shared" si="42"/>
      </c>
      <c r="F691" s="21">
        <f t="shared" si="43"/>
      </c>
      <c r="G691" s="21">
        <f t="shared" si="44"/>
      </c>
      <c r="H691" s="21">
        <f>IF(AND(L691&gt;0,L691&lt;=STATS!$B$18),1,"")</f>
      </c>
      <c r="I691" s="57">
        <v>690</v>
      </c>
      <c r="P691" s="25"/>
      <c r="Q691" s="25"/>
      <c r="R691" s="60"/>
    </row>
    <row r="692" spans="2:18" ht="12.75">
      <c r="B692" s="21">
        <f t="shared" si="41"/>
        <v>0</v>
      </c>
      <c r="C692" s="21">
        <f>IF(COUNT(P692:EB692)&gt;0,COUNT(P692:EB692),"")</f>
      </c>
      <c r="D692" s="21">
        <f>IF(COUNT(R692:EB692)&gt;0,COUNT(R692:EB692),"")</f>
      </c>
      <c r="E692" s="21">
        <f t="shared" si="42"/>
      </c>
      <c r="F692" s="21">
        <f t="shared" si="43"/>
      </c>
      <c r="G692" s="21">
        <f t="shared" si="44"/>
      </c>
      <c r="H692" s="21">
        <f>IF(AND(L692&gt;0,L692&lt;=STATS!$B$18),1,"")</f>
      </c>
      <c r="I692" s="57">
        <v>691</v>
      </c>
      <c r="P692" s="25"/>
      <c r="Q692" s="25"/>
      <c r="R692" s="60"/>
    </row>
    <row r="693" spans="2:18" ht="12.75">
      <c r="B693" s="21">
        <f t="shared" si="41"/>
        <v>0</v>
      </c>
      <c r="C693" s="21">
        <f>IF(COUNT(P693:EB693)&gt;0,COUNT(P693:EB693),"")</f>
      </c>
      <c r="D693" s="21">
        <f>IF(COUNT(R693:EB693)&gt;0,COUNT(R693:EB693),"")</f>
      </c>
      <c r="E693" s="21">
        <f t="shared" si="42"/>
      </c>
      <c r="F693" s="21">
        <f t="shared" si="43"/>
      </c>
      <c r="G693" s="21">
        <f t="shared" si="44"/>
      </c>
      <c r="H693" s="21">
        <f>IF(AND(L693&gt;0,L693&lt;=STATS!$B$18),1,"")</f>
      </c>
      <c r="I693" s="57">
        <v>692</v>
      </c>
      <c r="P693" s="25"/>
      <c r="Q693" s="25"/>
      <c r="R693" s="60"/>
    </row>
    <row r="694" spans="2:18" ht="12.75">
      <c r="B694" s="21">
        <f t="shared" si="41"/>
        <v>0</v>
      </c>
      <c r="C694" s="21">
        <f>IF(COUNT(P694:EB694)&gt;0,COUNT(P694:EB694),"")</f>
      </c>
      <c r="D694" s="21">
        <f>IF(COUNT(R694:EB694)&gt;0,COUNT(R694:EB694),"")</f>
      </c>
      <c r="E694" s="21">
        <f t="shared" si="42"/>
      </c>
      <c r="F694" s="21">
        <f t="shared" si="43"/>
      </c>
      <c r="G694" s="21">
        <f t="shared" si="44"/>
      </c>
      <c r="H694" s="21">
        <f>IF(AND(L694&gt;0,L694&lt;=STATS!$B$18),1,"")</f>
      </c>
      <c r="I694" s="57">
        <v>693</v>
      </c>
      <c r="P694" s="25"/>
      <c r="Q694" s="25"/>
      <c r="R694" s="60"/>
    </row>
    <row r="695" spans="2:18" ht="12.75">
      <c r="B695" s="21">
        <f t="shared" si="41"/>
        <v>0</v>
      </c>
      <c r="C695" s="21">
        <f>IF(COUNT(P695:EB695)&gt;0,COUNT(P695:EB695),"")</f>
      </c>
      <c r="D695" s="21">
        <f>IF(COUNT(R695:EB695)&gt;0,COUNT(R695:EB695),"")</f>
      </c>
      <c r="E695" s="21">
        <f t="shared" si="42"/>
      </c>
      <c r="F695" s="21">
        <f t="shared" si="43"/>
      </c>
      <c r="G695" s="21">
        <f t="shared" si="44"/>
      </c>
      <c r="H695" s="21">
        <f>IF(AND(L695&gt;0,L695&lt;=STATS!$B$18),1,"")</f>
      </c>
      <c r="I695" s="57">
        <v>694</v>
      </c>
      <c r="P695" s="25"/>
      <c r="Q695" s="25"/>
      <c r="R695" s="60"/>
    </row>
    <row r="696" spans="2:18" ht="12.75">
      <c r="B696" s="21">
        <f t="shared" si="41"/>
        <v>0</v>
      </c>
      <c r="C696" s="21">
        <f>IF(COUNT(P696:EB696)&gt;0,COUNT(P696:EB696),"")</f>
      </c>
      <c r="D696" s="21">
        <f>IF(COUNT(R696:EB696)&gt;0,COUNT(R696:EB696),"")</f>
      </c>
      <c r="E696" s="21">
        <f t="shared" si="42"/>
      </c>
      <c r="F696" s="21">
        <f t="shared" si="43"/>
      </c>
      <c r="G696" s="21">
        <f t="shared" si="44"/>
      </c>
      <c r="H696" s="21">
        <f>IF(AND(L696&gt;0,L696&lt;=STATS!$B$18),1,"")</f>
      </c>
      <c r="I696" s="57">
        <v>695</v>
      </c>
      <c r="P696" s="25"/>
      <c r="Q696" s="25"/>
      <c r="R696" s="60"/>
    </row>
    <row r="697" spans="2:18" ht="12.75">
      <c r="B697" s="21">
        <f t="shared" si="41"/>
        <v>0</v>
      </c>
      <c r="C697" s="21">
        <f>IF(COUNT(P697:EB697)&gt;0,COUNT(P697:EB697),"")</f>
      </c>
      <c r="D697" s="21">
        <f>IF(COUNT(R697:EB697)&gt;0,COUNT(R697:EB697),"")</f>
      </c>
      <c r="E697" s="21">
        <f t="shared" si="42"/>
      </c>
      <c r="F697" s="21">
        <f t="shared" si="43"/>
      </c>
      <c r="G697" s="21">
        <f t="shared" si="44"/>
      </c>
      <c r="H697" s="21">
        <f>IF(AND(L697&gt;0,L697&lt;=STATS!$B$18),1,"")</f>
      </c>
      <c r="I697" s="57">
        <v>696</v>
      </c>
      <c r="P697" s="25"/>
      <c r="Q697" s="25"/>
      <c r="R697" s="60"/>
    </row>
    <row r="698" spans="2:18" ht="12.75">
      <c r="B698" s="21">
        <f t="shared" si="41"/>
        <v>0</v>
      </c>
      <c r="C698" s="21">
        <f>IF(COUNT(P698:EB698)&gt;0,COUNT(P698:EB698),"")</f>
      </c>
      <c r="D698" s="21">
        <f>IF(COUNT(R698:EB698)&gt;0,COUNT(R698:EB698),"")</f>
      </c>
      <c r="E698" s="21">
        <f t="shared" si="42"/>
      </c>
      <c r="F698" s="21">
        <f t="shared" si="43"/>
      </c>
      <c r="G698" s="21">
        <f t="shared" si="44"/>
      </c>
      <c r="H698" s="21">
        <f>IF(AND(L698&gt;0,L698&lt;=STATS!$B$18),1,"")</f>
      </c>
      <c r="I698" s="57">
        <v>697</v>
      </c>
      <c r="P698" s="25"/>
      <c r="Q698" s="25"/>
      <c r="R698" s="60"/>
    </row>
    <row r="699" spans="2:18" ht="12.75">
      <c r="B699" s="21">
        <f t="shared" si="41"/>
        <v>0</v>
      </c>
      <c r="C699" s="21">
        <f>IF(COUNT(P699:EB699)&gt;0,COUNT(P699:EB699),"")</f>
      </c>
      <c r="D699" s="21">
        <f>IF(COUNT(R699:EB699)&gt;0,COUNT(R699:EB699),"")</f>
      </c>
      <c r="E699" s="21">
        <f t="shared" si="42"/>
      </c>
      <c r="F699" s="21">
        <f t="shared" si="43"/>
      </c>
      <c r="G699" s="21">
        <f t="shared" si="44"/>
      </c>
      <c r="H699" s="21">
        <f>IF(AND(L699&gt;0,L699&lt;=STATS!$B$18),1,"")</f>
      </c>
      <c r="I699" s="57">
        <v>698</v>
      </c>
      <c r="P699" s="25"/>
      <c r="Q699" s="25"/>
      <c r="R699" s="60"/>
    </row>
    <row r="700" spans="2:18" ht="12.75">
      <c r="B700" s="21">
        <f t="shared" si="41"/>
        <v>0</v>
      </c>
      <c r="C700" s="21">
        <f>IF(COUNT(P700:EB700)&gt;0,COUNT(P700:EB700),"")</f>
      </c>
      <c r="D700" s="21">
        <f>IF(COUNT(R700:EB700)&gt;0,COUNT(R700:EB700),"")</f>
      </c>
      <c r="E700" s="21">
        <f t="shared" si="42"/>
      </c>
      <c r="F700" s="21">
        <f t="shared" si="43"/>
      </c>
      <c r="G700" s="21">
        <f t="shared" si="44"/>
      </c>
      <c r="H700" s="21">
        <f>IF(AND(L700&gt;0,L700&lt;=STATS!$B$18),1,"")</f>
      </c>
      <c r="I700" s="57">
        <v>699</v>
      </c>
      <c r="P700" s="25"/>
      <c r="Q700" s="25"/>
      <c r="R700" s="60"/>
    </row>
    <row r="701" spans="2:18" ht="12.75">
      <c r="B701" s="21">
        <f t="shared" si="41"/>
        <v>0</v>
      </c>
      <c r="C701" s="21">
        <f>IF(COUNT(P701:EB701)&gt;0,COUNT(P701:EB701),"")</f>
      </c>
      <c r="D701" s="21">
        <f>IF(COUNT(R701:EB701)&gt;0,COUNT(R701:EB701),"")</f>
      </c>
      <c r="E701" s="21">
        <f t="shared" si="42"/>
      </c>
      <c r="F701" s="21">
        <f t="shared" si="43"/>
      </c>
      <c r="G701" s="21">
        <f t="shared" si="44"/>
      </c>
      <c r="H701" s="21">
        <f>IF(AND(L701&gt;0,L701&lt;=STATS!$B$18),1,"")</f>
      </c>
      <c r="I701" s="57">
        <v>700</v>
      </c>
      <c r="P701" s="25"/>
      <c r="Q701" s="25"/>
      <c r="R701" s="60"/>
    </row>
    <row r="702" spans="2:18" ht="12.75">
      <c r="B702" s="21">
        <f t="shared" si="41"/>
        <v>0</v>
      </c>
      <c r="C702" s="21">
        <f>IF(COUNT(P702:EB702)&gt;0,COUNT(P702:EB702),"")</f>
      </c>
      <c r="D702" s="21">
        <f>IF(COUNT(R702:EB702)&gt;0,COUNT(R702:EB702),"")</f>
      </c>
      <c r="E702" s="21">
        <f t="shared" si="42"/>
      </c>
      <c r="F702" s="21">
        <f t="shared" si="43"/>
      </c>
      <c r="G702" s="21">
        <f t="shared" si="44"/>
      </c>
      <c r="H702" s="21">
        <f>IF(AND(L702&gt;0,L702&lt;=STATS!$B$18),1,"")</f>
      </c>
      <c r="I702" s="57">
        <v>701</v>
      </c>
      <c r="P702" s="25"/>
      <c r="Q702" s="25"/>
      <c r="R702" s="60"/>
    </row>
    <row r="703" spans="2:18" ht="12.75">
      <c r="B703" s="21">
        <f t="shared" si="41"/>
        <v>0</v>
      </c>
      <c r="C703" s="21">
        <f>IF(COUNT(P703:EB703)&gt;0,COUNT(P703:EB703),"")</f>
      </c>
      <c r="D703" s="21">
        <f>IF(COUNT(R703:EB703)&gt;0,COUNT(R703:EB703),"")</f>
      </c>
      <c r="E703" s="21">
        <f t="shared" si="42"/>
      </c>
      <c r="F703" s="21">
        <f t="shared" si="43"/>
      </c>
      <c r="G703" s="21">
        <f t="shared" si="44"/>
      </c>
      <c r="H703" s="21">
        <f>IF(AND(L703&gt;0,L703&lt;=STATS!$B$18),1,"")</f>
      </c>
      <c r="I703" s="57">
        <v>702</v>
      </c>
      <c r="P703" s="25"/>
      <c r="Q703" s="25"/>
      <c r="R703" s="60"/>
    </row>
    <row r="704" spans="2:18" ht="12.75">
      <c r="B704" s="21">
        <f t="shared" si="41"/>
        <v>0</v>
      </c>
      <c r="C704" s="21">
        <f>IF(COUNT(P704:EB704)&gt;0,COUNT(P704:EB704),"")</f>
      </c>
      <c r="D704" s="21">
        <f>IF(COUNT(R704:EB704)&gt;0,COUNT(R704:EB704),"")</f>
      </c>
      <c r="E704" s="21">
        <f t="shared" si="42"/>
      </c>
      <c r="F704" s="21">
        <f t="shared" si="43"/>
      </c>
      <c r="G704" s="21">
        <f t="shared" si="44"/>
      </c>
      <c r="H704" s="21">
        <f>IF(AND(L704&gt;0,L704&lt;=STATS!$B$18),1,"")</f>
      </c>
      <c r="I704" s="57">
        <v>703</v>
      </c>
      <c r="P704" s="25"/>
      <c r="Q704" s="25"/>
      <c r="R704" s="60"/>
    </row>
    <row r="705" spans="2:18" ht="12.75">
      <c r="B705" s="21">
        <f t="shared" si="41"/>
        <v>0</v>
      </c>
      <c r="C705" s="21">
        <f>IF(COUNT(P705:EB705)&gt;0,COUNT(P705:EB705),"")</f>
      </c>
      <c r="D705" s="21">
        <f>IF(COUNT(R705:EB705)&gt;0,COUNT(R705:EB705),"")</f>
      </c>
      <c r="E705" s="21">
        <f t="shared" si="42"/>
      </c>
      <c r="F705" s="21">
        <f t="shared" si="43"/>
      </c>
      <c r="G705" s="21">
        <f t="shared" si="44"/>
      </c>
      <c r="H705" s="21">
        <f>IF(AND(L705&gt;0,L705&lt;=STATS!$B$18),1,"")</f>
      </c>
      <c r="I705" s="57">
        <v>704</v>
      </c>
      <c r="P705" s="25"/>
      <c r="Q705" s="25"/>
      <c r="R705" s="60"/>
    </row>
    <row r="706" spans="2:18" ht="12.75">
      <c r="B706" s="21">
        <f aca="true" t="shared" si="45" ref="B706:B769">COUNT(P706:DZ706)</f>
        <v>0</v>
      </c>
      <c r="C706" s="21">
        <f>IF(COUNT(P706:EB706)&gt;0,COUNT(P706:EB706),"")</f>
      </c>
      <c r="D706" s="21">
        <f>IF(COUNT(R706:EB706)&gt;0,COUNT(R706:EB706),"")</f>
      </c>
      <c r="E706" s="21">
        <f aca="true" t="shared" si="46" ref="E706:E769">IF(H706=1,COUNT(P706:DZ706),"")</f>
      </c>
      <c r="F706" s="21">
        <f aca="true" t="shared" si="47" ref="F706:F769">IF(H706=1,COUNT(S706:DZ706),"")</f>
      </c>
      <c r="G706" s="21">
        <f t="shared" si="44"/>
      </c>
      <c r="H706" s="21">
        <f>IF(AND(L706&gt;0,L706&lt;=STATS!$B$18),1,"")</f>
      </c>
      <c r="I706" s="57">
        <v>705</v>
      </c>
      <c r="P706" s="25"/>
      <c r="Q706" s="25"/>
      <c r="R706" s="60"/>
    </row>
    <row r="707" spans="2:18" ht="12.75">
      <c r="B707" s="21">
        <f t="shared" si="45"/>
        <v>0</v>
      </c>
      <c r="C707" s="21">
        <f>IF(COUNT(P707:EB707)&gt;0,COUNT(P707:EB707),"")</f>
      </c>
      <c r="D707" s="21">
        <f>IF(COUNT(R707:EB707)&gt;0,COUNT(R707:EB707),"")</f>
      </c>
      <c r="E707" s="21">
        <f t="shared" si="46"/>
      </c>
      <c r="F707" s="21">
        <f t="shared" si="47"/>
      </c>
      <c r="G707" s="21">
        <f t="shared" si="44"/>
      </c>
      <c r="H707" s="21">
        <f>IF(AND(L707&gt;0,L707&lt;=STATS!$B$18),1,"")</f>
      </c>
      <c r="I707" s="57">
        <v>706</v>
      </c>
      <c r="P707" s="25"/>
      <c r="Q707" s="25"/>
      <c r="R707" s="60"/>
    </row>
    <row r="708" spans="2:18" ht="12.75">
      <c r="B708" s="21">
        <f t="shared" si="45"/>
        <v>0</v>
      </c>
      <c r="C708" s="21">
        <f>IF(COUNT(P708:EB708)&gt;0,COUNT(P708:EB708),"")</f>
      </c>
      <c r="D708" s="21">
        <f>IF(COUNT(R708:EB708)&gt;0,COUNT(R708:EB708),"")</f>
      </c>
      <c r="E708" s="21">
        <f t="shared" si="46"/>
      </c>
      <c r="F708" s="21">
        <f t="shared" si="47"/>
      </c>
      <c r="G708" s="21">
        <f t="shared" si="44"/>
      </c>
      <c r="H708" s="21">
        <f>IF(AND(L708&gt;0,L708&lt;=STATS!$B$18),1,"")</f>
      </c>
      <c r="I708" s="57">
        <v>707</v>
      </c>
      <c r="P708" s="25"/>
      <c r="Q708" s="25"/>
      <c r="R708" s="60"/>
    </row>
    <row r="709" spans="2:18" ht="12.75">
      <c r="B709" s="21">
        <f t="shared" si="45"/>
        <v>0</v>
      </c>
      <c r="C709" s="21">
        <f>IF(COUNT(P709:EB709)&gt;0,COUNT(P709:EB709),"")</f>
      </c>
      <c r="D709" s="21">
        <f>IF(COUNT(R709:EB709)&gt;0,COUNT(R709:EB709),"")</f>
      </c>
      <c r="E709" s="21">
        <f t="shared" si="46"/>
      </c>
      <c r="F709" s="21">
        <f t="shared" si="47"/>
      </c>
      <c r="G709" s="21">
        <f t="shared" si="44"/>
      </c>
      <c r="H709" s="21">
        <f>IF(AND(L709&gt;0,L709&lt;=STATS!$B$18),1,"")</f>
      </c>
      <c r="I709" s="57">
        <v>708</v>
      </c>
      <c r="P709" s="25"/>
      <c r="Q709" s="25"/>
      <c r="R709" s="60"/>
    </row>
    <row r="710" spans="2:18" ht="12.75">
      <c r="B710" s="21">
        <f t="shared" si="45"/>
        <v>0</v>
      </c>
      <c r="C710" s="21">
        <f>IF(COUNT(P710:EB710)&gt;0,COUNT(P710:EB710),"")</f>
      </c>
      <c r="D710" s="21">
        <f>IF(COUNT(R710:EB710)&gt;0,COUNT(R710:EB710),"")</f>
      </c>
      <c r="E710" s="21">
        <f t="shared" si="46"/>
      </c>
      <c r="F710" s="21">
        <f t="shared" si="47"/>
      </c>
      <c r="G710" s="21">
        <f t="shared" si="44"/>
      </c>
      <c r="H710" s="21">
        <f>IF(AND(L710&gt;0,L710&lt;=STATS!$B$18),1,"")</f>
      </c>
      <c r="I710" s="57">
        <v>709</v>
      </c>
      <c r="P710" s="25"/>
      <c r="Q710" s="25"/>
      <c r="R710" s="60"/>
    </row>
    <row r="711" spans="2:18" ht="12.75">
      <c r="B711" s="21">
        <f t="shared" si="45"/>
        <v>0</v>
      </c>
      <c r="C711" s="21">
        <f>IF(COUNT(P711:EB711)&gt;0,COUNT(P711:EB711),"")</f>
      </c>
      <c r="D711" s="21">
        <f>IF(COUNT(R711:EB711)&gt;0,COUNT(R711:EB711),"")</f>
      </c>
      <c r="E711" s="21">
        <f t="shared" si="46"/>
      </c>
      <c r="F711" s="21">
        <f t="shared" si="47"/>
      </c>
      <c r="G711" s="21">
        <f t="shared" si="44"/>
      </c>
      <c r="H711" s="21">
        <f>IF(AND(L711&gt;0,L711&lt;=STATS!$B$18),1,"")</f>
      </c>
      <c r="I711" s="57">
        <v>710</v>
      </c>
      <c r="P711" s="25"/>
      <c r="Q711" s="25"/>
      <c r="R711" s="60"/>
    </row>
    <row r="712" spans="2:18" ht="12.75">
      <c r="B712" s="21">
        <f t="shared" si="45"/>
        <v>0</v>
      </c>
      <c r="C712" s="21">
        <f>IF(COUNT(P712:EB712)&gt;0,COUNT(P712:EB712),"")</f>
      </c>
      <c r="D712" s="21">
        <f>IF(COUNT(R712:EB712)&gt;0,COUNT(R712:EB712),"")</f>
      </c>
      <c r="E712" s="21">
        <f t="shared" si="46"/>
      </c>
      <c r="F712" s="21">
        <f t="shared" si="47"/>
      </c>
      <c r="G712" s="21">
        <f t="shared" si="44"/>
      </c>
      <c r="H712" s="21">
        <f>IF(AND(L712&gt;0,L712&lt;=STATS!$B$18),1,"")</f>
      </c>
      <c r="I712" s="57">
        <v>711</v>
      </c>
      <c r="P712" s="25"/>
      <c r="Q712" s="25"/>
      <c r="R712" s="60"/>
    </row>
    <row r="713" spans="2:18" ht="12.75">
      <c r="B713" s="21">
        <f t="shared" si="45"/>
        <v>0</v>
      </c>
      <c r="C713" s="21">
        <f>IF(COUNT(P713:EB713)&gt;0,COUNT(P713:EB713),"")</f>
      </c>
      <c r="D713" s="21">
        <f>IF(COUNT(R713:EB713)&gt;0,COUNT(R713:EB713),"")</f>
      </c>
      <c r="E713" s="21">
        <f t="shared" si="46"/>
      </c>
      <c r="F713" s="21">
        <f t="shared" si="47"/>
      </c>
      <c r="G713" s="21">
        <f t="shared" si="44"/>
      </c>
      <c r="H713" s="21">
        <f>IF(AND(L713&gt;0,L713&lt;=STATS!$B$18),1,"")</f>
      </c>
      <c r="I713" s="57">
        <v>712</v>
      </c>
      <c r="P713" s="25"/>
      <c r="Q713" s="25"/>
      <c r="R713" s="60"/>
    </row>
    <row r="714" spans="2:18" ht="12.75">
      <c r="B714" s="21">
        <f t="shared" si="45"/>
        <v>0</v>
      </c>
      <c r="C714" s="21">
        <f>IF(COUNT(P714:EB714)&gt;0,COUNT(P714:EB714),"")</f>
      </c>
      <c r="D714" s="21">
        <f>IF(COUNT(R714:EB714)&gt;0,COUNT(R714:EB714),"")</f>
      </c>
      <c r="E714" s="21">
        <f t="shared" si="46"/>
      </c>
      <c r="F714" s="21">
        <f t="shared" si="47"/>
      </c>
      <c r="G714" s="21">
        <f t="shared" si="44"/>
      </c>
      <c r="H714" s="21">
        <f>IF(AND(L714&gt;0,L714&lt;=STATS!$B$18),1,"")</f>
      </c>
      <c r="I714" s="57">
        <v>713</v>
      </c>
      <c r="P714" s="25"/>
      <c r="Q714" s="25"/>
      <c r="R714" s="60"/>
    </row>
    <row r="715" spans="2:18" ht="12.75">
      <c r="B715" s="21">
        <f t="shared" si="45"/>
        <v>0</v>
      </c>
      <c r="C715" s="21">
        <f>IF(COUNT(P715:EB715)&gt;0,COUNT(P715:EB715),"")</f>
      </c>
      <c r="D715" s="21">
        <f>IF(COUNT(R715:EB715)&gt;0,COUNT(R715:EB715),"")</f>
      </c>
      <c r="E715" s="21">
        <f t="shared" si="46"/>
      </c>
      <c r="F715" s="21">
        <f t="shared" si="47"/>
      </c>
      <c r="G715" s="21">
        <f t="shared" si="44"/>
      </c>
      <c r="H715" s="21">
        <f>IF(AND(L715&gt;0,L715&lt;=STATS!$B$18),1,"")</f>
      </c>
      <c r="I715" s="57">
        <v>714</v>
      </c>
      <c r="P715" s="25"/>
      <c r="Q715" s="25"/>
      <c r="R715" s="60"/>
    </row>
    <row r="716" spans="2:18" ht="12.75">
      <c r="B716" s="21">
        <f t="shared" si="45"/>
        <v>0</v>
      </c>
      <c r="C716" s="21">
        <f>IF(COUNT(P716:EB716)&gt;0,COUNT(P716:EB716),"")</f>
      </c>
      <c r="D716" s="21">
        <f>IF(COUNT(R716:EB716)&gt;0,COUNT(R716:EB716),"")</f>
      </c>
      <c r="E716" s="21">
        <f t="shared" si="46"/>
      </c>
      <c r="F716" s="21">
        <f t="shared" si="47"/>
      </c>
      <c r="G716" s="21">
        <f t="shared" si="44"/>
      </c>
      <c r="H716" s="21">
        <f>IF(AND(L716&gt;0,L716&lt;=STATS!$B$18),1,"")</f>
      </c>
      <c r="I716" s="57">
        <v>715</v>
      </c>
      <c r="P716" s="25"/>
      <c r="Q716" s="25"/>
      <c r="R716" s="60"/>
    </row>
    <row r="717" spans="2:18" ht="12.75">
      <c r="B717" s="21">
        <f t="shared" si="45"/>
        <v>0</v>
      </c>
      <c r="C717" s="21">
        <f>IF(COUNT(P717:EB717)&gt;0,COUNT(P717:EB717),"")</f>
      </c>
      <c r="D717" s="21">
        <f>IF(COUNT(R717:EB717)&gt;0,COUNT(R717:EB717),"")</f>
      </c>
      <c r="E717" s="21">
        <f t="shared" si="46"/>
      </c>
      <c r="F717" s="21">
        <f t="shared" si="47"/>
      </c>
      <c r="G717" s="21">
        <f t="shared" si="44"/>
      </c>
      <c r="H717" s="21">
        <f>IF(AND(L717&gt;0,L717&lt;=STATS!$B$18),1,"")</f>
      </c>
      <c r="I717" s="57">
        <v>716</v>
      </c>
      <c r="P717" s="25"/>
      <c r="Q717" s="25"/>
      <c r="R717" s="60"/>
    </row>
    <row r="718" spans="2:18" ht="12.75">
      <c r="B718" s="21">
        <f t="shared" si="45"/>
        <v>0</v>
      </c>
      <c r="C718" s="21">
        <f>IF(COUNT(P718:EB718)&gt;0,COUNT(P718:EB718),"")</f>
      </c>
      <c r="D718" s="21">
        <f>IF(COUNT(R718:EB718)&gt;0,COUNT(R718:EB718),"")</f>
      </c>
      <c r="E718" s="21">
        <f t="shared" si="46"/>
      </c>
      <c r="F718" s="21">
        <f t="shared" si="47"/>
      </c>
      <c r="G718" s="21">
        <f t="shared" si="44"/>
      </c>
      <c r="H718" s="21">
        <f>IF(AND(L718&gt;0,L718&lt;=STATS!$B$18),1,"")</f>
      </c>
      <c r="I718" s="57">
        <v>717</v>
      </c>
      <c r="P718" s="25"/>
      <c r="Q718" s="25"/>
      <c r="R718" s="60"/>
    </row>
    <row r="719" spans="2:18" ht="12.75">
      <c r="B719" s="21">
        <f t="shared" si="45"/>
        <v>0</v>
      </c>
      <c r="C719" s="21">
        <f>IF(COUNT(P719:EB719)&gt;0,COUNT(P719:EB719),"")</f>
      </c>
      <c r="D719" s="21">
        <f>IF(COUNT(R719:EB719)&gt;0,COUNT(R719:EB719),"")</f>
      </c>
      <c r="E719" s="21">
        <f t="shared" si="46"/>
      </c>
      <c r="F719" s="21">
        <f t="shared" si="47"/>
      </c>
      <c r="G719" s="21">
        <f t="shared" si="44"/>
      </c>
      <c r="H719" s="21">
        <f>IF(AND(L719&gt;0,L719&lt;=STATS!$B$18),1,"")</f>
      </c>
      <c r="I719" s="57">
        <v>718</v>
      </c>
      <c r="P719" s="25"/>
      <c r="Q719" s="25"/>
      <c r="R719" s="60"/>
    </row>
    <row r="720" spans="2:18" ht="12.75">
      <c r="B720" s="21">
        <f t="shared" si="45"/>
        <v>0</v>
      </c>
      <c r="C720" s="21">
        <f>IF(COUNT(P720:EB720)&gt;0,COUNT(P720:EB720),"")</f>
      </c>
      <c r="D720" s="21">
        <f>IF(COUNT(R720:EB720)&gt;0,COUNT(R720:EB720),"")</f>
      </c>
      <c r="E720" s="21">
        <f t="shared" si="46"/>
      </c>
      <c r="F720" s="21">
        <f t="shared" si="47"/>
      </c>
      <c r="G720" s="21">
        <f t="shared" si="44"/>
      </c>
      <c r="H720" s="21">
        <f>IF(AND(L720&gt;0,L720&lt;=STATS!$B$18),1,"")</f>
      </c>
      <c r="I720" s="57">
        <v>719</v>
      </c>
      <c r="P720" s="25"/>
      <c r="Q720" s="25"/>
      <c r="R720" s="60"/>
    </row>
    <row r="721" spans="2:18" ht="12.75">
      <c r="B721" s="21">
        <f t="shared" si="45"/>
        <v>0</v>
      </c>
      <c r="C721" s="21">
        <f>IF(COUNT(P721:EB721)&gt;0,COUNT(P721:EB721),"")</f>
      </c>
      <c r="D721" s="21">
        <f>IF(COUNT(R721:EB721)&gt;0,COUNT(R721:EB721),"")</f>
      </c>
      <c r="E721" s="21">
        <f t="shared" si="46"/>
      </c>
      <c r="F721" s="21">
        <f t="shared" si="47"/>
      </c>
      <c r="G721" s="21">
        <f t="shared" si="44"/>
      </c>
      <c r="H721" s="21">
        <f>IF(AND(L721&gt;0,L721&lt;=STATS!$B$18),1,"")</f>
      </c>
      <c r="I721" s="57">
        <v>720</v>
      </c>
      <c r="P721" s="25"/>
      <c r="Q721" s="25"/>
      <c r="R721" s="60"/>
    </row>
    <row r="722" spans="2:18" ht="12.75">
      <c r="B722" s="21">
        <f t="shared" si="45"/>
        <v>0</v>
      </c>
      <c r="C722" s="21">
        <f>IF(COUNT(P722:EB722)&gt;0,COUNT(P722:EB722),"")</f>
      </c>
      <c r="D722" s="21">
        <f>IF(COUNT(R722:EB722)&gt;0,COUNT(R722:EB722),"")</f>
      </c>
      <c r="E722" s="21">
        <f t="shared" si="46"/>
      </c>
      <c r="F722" s="21">
        <f t="shared" si="47"/>
      </c>
      <c r="G722" s="21">
        <f t="shared" si="44"/>
      </c>
      <c r="H722" s="21">
        <f>IF(AND(L722&gt;0,L722&lt;=STATS!$B$18),1,"")</f>
      </c>
      <c r="I722" s="57">
        <v>721</v>
      </c>
      <c r="P722" s="25"/>
      <c r="Q722" s="25"/>
      <c r="R722" s="60"/>
    </row>
    <row r="723" spans="2:18" ht="12.75">
      <c r="B723" s="21">
        <f t="shared" si="45"/>
        <v>0</v>
      </c>
      <c r="C723" s="21">
        <f>IF(COUNT(P723:EB723)&gt;0,COUNT(P723:EB723),"")</f>
      </c>
      <c r="D723" s="21">
        <f>IF(COUNT(R723:EB723)&gt;0,COUNT(R723:EB723),"")</f>
      </c>
      <c r="E723" s="21">
        <f t="shared" si="46"/>
      </c>
      <c r="F723" s="21">
        <f t="shared" si="47"/>
      </c>
      <c r="G723" s="21">
        <f t="shared" si="44"/>
      </c>
      <c r="H723" s="21">
        <f>IF(AND(L723&gt;0,L723&lt;=STATS!$B$18),1,"")</f>
      </c>
      <c r="I723" s="57">
        <v>722</v>
      </c>
      <c r="P723" s="25"/>
      <c r="Q723" s="25"/>
      <c r="R723" s="60"/>
    </row>
    <row r="724" spans="2:18" ht="12.75">
      <c r="B724" s="21">
        <f t="shared" si="45"/>
        <v>0</v>
      </c>
      <c r="C724" s="21">
        <f>IF(COUNT(P724:EB724)&gt;0,COUNT(P724:EB724),"")</f>
      </c>
      <c r="D724" s="21">
        <f>IF(COUNT(R724:EB724)&gt;0,COUNT(R724:EB724),"")</f>
      </c>
      <c r="E724" s="21">
        <f t="shared" si="46"/>
      </c>
      <c r="F724" s="21">
        <f t="shared" si="47"/>
      </c>
      <c r="G724" s="21">
        <f t="shared" si="44"/>
      </c>
      <c r="H724" s="21">
        <f>IF(AND(L724&gt;0,L724&lt;=STATS!$B$18),1,"")</f>
      </c>
      <c r="I724" s="57">
        <v>723</v>
      </c>
      <c r="P724" s="25"/>
      <c r="Q724" s="25"/>
      <c r="R724" s="60"/>
    </row>
    <row r="725" spans="2:18" ht="12.75">
      <c r="B725" s="21">
        <f t="shared" si="45"/>
        <v>0</v>
      </c>
      <c r="C725" s="21">
        <f>IF(COUNT(P725:EB725)&gt;0,COUNT(P725:EB725),"")</f>
      </c>
      <c r="D725" s="21">
        <f>IF(COUNT(R725:EB725)&gt;0,COUNT(R725:EB725),"")</f>
      </c>
      <c r="E725" s="21">
        <f t="shared" si="46"/>
      </c>
      <c r="F725" s="21">
        <f t="shared" si="47"/>
      </c>
      <c r="G725" s="21">
        <f t="shared" si="44"/>
      </c>
      <c r="H725" s="21">
        <f>IF(AND(L725&gt;0,L725&lt;=STATS!$B$18),1,"")</f>
      </c>
      <c r="I725" s="57">
        <v>724</v>
      </c>
      <c r="P725" s="25"/>
      <c r="Q725" s="25"/>
      <c r="R725" s="60"/>
    </row>
    <row r="726" spans="2:18" ht="12.75">
      <c r="B726" s="21">
        <f t="shared" si="45"/>
        <v>0</v>
      </c>
      <c r="C726" s="21">
        <f>IF(COUNT(P726:EB726)&gt;0,COUNT(P726:EB726),"")</f>
      </c>
      <c r="D726" s="21">
        <f>IF(COUNT(R726:EB726)&gt;0,COUNT(R726:EB726),"")</f>
      </c>
      <c r="E726" s="21">
        <f t="shared" si="46"/>
      </c>
      <c r="F726" s="21">
        <f t="shared" si="47"/>
      </c>
      <c r="G726" s="21">
        <f t="shared" si="44"/>
      </c>
      <c r="H726" s="21">
        <f>IF(AND(L726&gt;0,L726&lt;=STATS!$B$18),1,"")</f>
      </c>
      <c r="I726" s="57">
        <v>725</v>
      </c>
      <c r="P726" s="25"/>
      <c r="Q726" s="25"/>
      <c r="R726" s="60"/>
    </row>
    <row r="727" spans="2:18" ht="12.75">
      <c r="B727" s="21">
        <f t="shared" si="45"/>
        <v>0</v>
      </c>
      <c r="C727" s="21">
        <f>IF(COUNT(P727:EB727)&gt;0,COUNT(P727:EB727),"")</f>
      </c>
      <c r="D727" s="21">
        <f>IF(COUNT(R727:EB727)&gt;0,COUNT(R727:EB727),"")</f>
      </c>
      <c r="E727" s="21">
        <f t="shared" si="46"/>
      </c>
      <c r="F727" s="21">
        <f t="shared" si="47"/>
      </c>
      <c r="G727" s="21">
        <f t="shared" si="44"/>
      </c>
      <c r="H727" s="21">
        <f>IF(AND(L727&gt;0,L727&lt;=STATS!$B$18),1,"")</f>
      </c>
      <c r="I727" s="57">
        <v>726</v>
      </c>
      <c r="P727" s="25"/>
      <c r="Q727" s="25"/>
      <c r="R727" s="60"/>
    </row>
    <row r="728" spans="2:18" ht="12.75">
      <c r="B728" s="21">
        <f t="shared" si="45"/>
        <v>0</v>
      </c>
      <c r="C728" s="21">
        <f>IF(COUNT(P728:EB728)&gt;0,COUNT(P728:EB728),"")</f>
      </c>
      <c r="D728" s="21">
        <f>IF(COUNT(R728:EB728)&gt;0,COUNT(R728:EB728),"")</f>
      </c>
      <c r="E728" s="21">
        <f t="shared" si="46"/>
      </c>
      <c r="F728" s="21">
        <f t="shared" si="47"/>
      </c>
      <c r="G728" s="21">
        <f t="shared" si="44"/>
      </c>
      <c r="H728" s="21">
        <f>IF(AND(L728&gt;0,L728&lt;=STATS!$B$18),1,"")</f>
      </c>
      <c r="I728" s="57">
        <v>727</v>
      </c>
      <c r="P728" s="25"/>
      <c r="Q728" s="25"/>
      <c r="R728" s="60"/>
    </row>
    <row r="729" spans="2:18" ht="12.75">
      <c r="B729" s="21">
        <f t="shared" si="45"/>
        <v>0</v>
      </c>
      <c r="C729" s="21">
        <f>IF(COUNT(P729:EB729)&gt;0,COUNT(P729:EB729),"")</f>
      </c>
      <c r="D729" s="21">
        <f>IF(COUNT(R729:EB729)&gt;0,COUNT(R729:EB729),"")</f>
      </c>
      <c r="E729" s="21">
        <f t="shared" si="46"/>
      </c>
      <c r="F729" s="21">
        <f t="shared" si="47"/>
      </c>
      <c r="G729" s="21">
        <f t="shared" si="44"/>
      </c>
      <c r="H729" s="21">
        <f>IF(AND(L729&gt;0,L729&lt;=STATS!$B$18),1,"")</f>
      </c>
      <c r="I729" s="57">
        <v>728</v>
      </c>
      <c r="P729" s="25"/>
      <c r="Q729" s="25"/>
      <c r="R729" s="60"/>
    </row>
    <row r="730" spans="2:18" ht="12.75">
      <c r="B730" s="21">
        <f t="shared" si="45"/>
        <v>0</v>
      </c>
      <c r="C730" s="21">
        <f>IF(COUNT(P730:EB730)&gt;0,COUNT(P730:EB730),"")</f>
      </c>
      <c r="D730" s="21">
        <f>IF(COUNT(R730:EB730)&gt;0,COUNT(R730:EB730),"")</f>
      </c>
      <c r="E730" s="21">
        <f t="shared" si="46"/>
      </c>
      <c r="F730" s="21">
        <f t="shared" si="47"/>
      </c>
      <c r="G730" s="21">
        <f aca="true" t="shared" si="48" ref="G730:G793">IF($B730&gt;=1,$L730,"")</f>
      </c>
      <c r="H730" s="21">
        <f>IF(AND(L730&gt;0,L730&lt;=STATS!$B$18),1,"")</f>
      </c>
      <c r="I730" s="57">
        <v>729</v>
      </c>
      <c r="P730" s="25"/>
      <c r="Q730" s="25"/>
      <c r="R730" s="60"/>
    </row>
    <row r="731" spans="2:18" ht="12.75">
      <c r="B731" s="21">
        <f t="shared" si="45"/>
        <v>0</v>
      </c>
      <c r="C731" s="21">
        <f>IF(COUNT(P731:EB731)&gt;0,COUNT(P731:EB731),"")</f>
      </c>
      <c r="D731" s="21">
        <f>IF(COUNT(R731:EB731)&gt;0,COUNT(R731:EB731),"")</f>
      </c>
      <c r="E731" s="21">
        <f t="shared" si="46"/>
      </c>
      <c r="F731" s="21">
        <f t="shared" si="47"/>
      </c>
      <c r="G731" s="21">
        <f t="shared" si="48"/>
      </c>
      <c r="H731" s="21">
        <f>IF(AND(L731&gt;0,L731&lt;=STATS!$B$18),1,"")</f>
      </c>
      <c r="I731" s="57">
        <v>730</v>
      </c>
      <c r="P731" s="25"/>
      <c r="Q731" s="25"/>
      <c r="R731" s="60"/>
    </row>
    <row r="732" spans="2:18" ht="12.75">
      <c r="B732" s="21">
        <f t="shared" si="45"/>
        <v>0</v>
      </c>
      <c r="C732" s="21">
        <f>IF(COUNT(P732:EB732)&gt;0,COUNT(P732:EB732),"")</f>
      </c>
      <c r="D732" s="21">
        <f>IF(COUNT(R732:EB732)&gt;0,COUNT(R732:EB732),"")</f>
      </c>
      <c r="E732" s="21">
        <f t="shared" si="46"/>
      </c>
      <c r="F732" s="21">
        <f t="shared" si="47"/>
      </c>
      <c r="G732" s="21">
        <f t="shared" si="48"/>
      </c>
      <c r="H732" s="21">
        <f>IF(AND(L732&gt;0,L732&lt;=STATS!$B$18),1,"")</f>
      </c>
      <c r="I732" s="57">
        <v>731</v>
      </c>
      <c r="P732" s="25"/>
      <c r="Q732" s="25"/>
      <c r="R732" s="60"/>
    </row>
    <row r="733" spans="2:18" ht="12.75">
      <c r="B733" s="21">
        <f t="shared" si="45"/>
        <v>0</v>
      </c>
      <c r="C733" s="21">
        <f>IF(COUNT(P733:EB733)&gt;0,COUNT(P733:EB733),"")</f>
      </c>
      <c r="D733" s="21">
        <f>IF(COUNT(R733:EB733)&gt;0,COUNT(R733:EB733),"")</f>
      </c>
      <c r="E733" s="21">
        <f t="shared" si="46"/>
      </c>
      <c r="F733" s="21">
        <f t="shared" si="47"/>
      </c>
      <c r="G733" s="21">
        <f t="shared" si="48"/>
      </c>
      <c r="H733" s="21">
        <f>IF(AND(L733&gt;0,L733&lt;=STATS!$B$18),1,"")</f>
      </c>
      <c r="I733" s="57">
        <v>732</v>
      </c>
      <c r="P733" s="25"/>
      <c r="Q733" s="25"/>
      <c r="R733" s="60"/>
    </row>
    <row r="734" spans="2:18" ht="12.75">
      <c r="B734" s="21">
        <f t="shared" si="45"/>
        <v>0</v>
      </c>
      <c r="C734" s="21">
        <f>IF(COUNT(P734:EB734)&gt;0,COUNT(P734:EB734),"")</f>
      </c>
      <c r="D734" s="21">
        <f>IF(COUNT(R734:EB734)&gt;0,COUNT(R734:EB734),"")</f>
      </c>
      <c r="E734" s="21">
        <f t="shared" si="46"/>
      </c>
      <c r="F734" s="21">
        <f t="shared" si="47"/>
      </c>
      <c r="G734" s="21">
        <f t="shared" si="48"/>
      </c>
      <c r="H734" s="21">
        <f>IF(AND(L734&gt;0,L734&lt;=STATS!$B$18),1,"")</f>
      </c>
      <c r="I734" s="57">
        <v>733</v>
      </c>
      <c r="P734" s="25"/>
      <c r="Q734" s="25"/>
      <c r="R734" s="60"/>
    </row>
    <row r="735" spans="2:18" ht="12.75">
      <c r="B735" s="21">
        <f t="shared" si="45"/>
        <v>0</v>
      </c>
      <c r="C735" s="21">
        <f>IF(COUNT(P735:EB735)&gt;0,COUNT(P735:EB735),"")</f>
      </c>
      <c r="D735" s="21">
        <f>IF(COUNT(R735:EB735)&gt;0,COUNT(R735:EB735),"")</f>
      </c>
      <c r="E735" s="21">
        <f t="shared" si="46"/>
      </c>
      <c r="F735" s="21">
        <f t="shared" si="47"/>
      </c>
      <c r="G735" s="21">
        <f t="shared" si="48"/>
      </c>
      <c r="H735" s="21">
        <f>IF(AND(L735&gt;0,L735&lt;=STATS!$B$18),1,"")</f>
      </c>
      <c r="I735" s="57">
        <v>734</v>
      </c>
      <c r="P735" s="25"/>
      <c r="Q735" s="25"/>
      <c r="R735" s="60"/>
    </row>
    <row r="736" spans="2:18" ht="12.75">
      <c r="B736" s="21">
        <f t="shared" si="45"/>
        <v>0</v>
      </c>
      <c r="C736" s="21">
        <f>IF(COUNT(P736:EB736)&gt;0,COUNT(P736:EB736),"")</f>
      </c>
      <c r="D736" s="21">
        <f>IF(COUNT(R736:EB736)&gt;0,COUNT(R736:EB736),"")</f>
      </c>
      <c r="E736" s="21">
        <f t="shared" si="46"/>
      </c>
      <c r="F736" s="21">
        <f t="shared" si="47"/>
      </c>
      <c r="G736" s="21">
        <f t="shared" si="48"/>
      </c>
      <c r="H736" s="21">
        <f>IF(AND(L736&gt;0,L736&lt;=STATS!$B$18),1,"")</f>
      </c>
      <c r="I736" s="57">
        <v>735</v>
      </c>
      <c r="P736" s="25"/>
      <c r="Q736" s="25"/>
      <c r="R736" s="60"/>
    </row>
    <row r="737" spans="2:18" ht="12.75">
      <c r="B737" s="21">
        <f t="shared" si="45"/>
        <v>0</v>
      </c>
      <c r="C737" s="21">
        <f>IF(COUNT(P737:EB737)&gt;0,COUNT(P737:EB737),"")</f>
      </c>
      <c r="D737" s="21">
        <f>IF(COUNT(R737:EB737)&gt;0,COUNT(R737:EB737),"")</f>
      </c>
      <c r="E737" s="21">
        <f t="shared" si="46"/>
      </c>
      <c r="F737" s="21">
        <f t="shared" si="47"/>
      </c>
      <c r="G737" s="21">
        <f t="shared" si="48"/>
      </c>
      <c r="H737" s="21">
        <f>IF(AND(L737&gt;0,L737&lt;=STATS!$B$18),1,"")</f>
      </c>
      <c r="I737" s="57">
        <v>736</v>
      </c>
      <c r="P737" s="25"/>
      <c r="Q737" s="25"/>
      <c r="R737" s="60"/>
    </row>
    <row r="738" spans="2:18" ht="12.75">
      <c r="B738" s="21">
        <f t="shared" si="45"/>
        <v>0</v>
      </c>
      <c r="C738" s="21">
        <f>IF(COUNT(P738:EB738)&gt;0,COUNT(P738:EB738),"")</f>
      </c>
      <c r="D738" s="21">
        <f>IF(COUNT(R738:EB738)&gt;0,COUNT(R738:EB738),"")</f>
      </c>
      <c r="E738" s="21">
        <f t="shared" si="46"/>
      </c>
      <c r="F738" s="21">
        <f t="shared" si="47"/>
      </c>
      <c r="G738" s="21">
        <f t="shared" si="48"/>
      </c>
      <c r="H738" s="21">
        <f>IF(AND(L738&gt;0,L738&lt;=STATS!$B$18),1,"")</f>
      </c>
      <c r="I738" s="57">
        <v>737</v>
      </c>
      <c r="P738" s="25"/>
      <c r="Q738" s="25"/>
      <c r="R738" s="60"/>
    </row>
    <row r="739" spans="2:18" ht="12.75">
      <c r="B739" s="21">
        <f t="shared" si="45"/>
        <v>0</v>
      </c>
      <c r="C739" s="21">
        <f>IF(COUNT(P739:EB739)&gt;0,COUNT(P739:EB739),"")</f>
      </c>
      <c r="D739" s="21">
        <f>IF(COUNT(R739:EB739)&gt;0,COUNT(R739:EB739),"")</f>
      </c>
      <c r="E739" s="21">
        <f t="shared" si="46"/>
      </c>
      <c r="F739" s="21">
        <f t="shared" si="47"/>
      </c>
      <c r="G739" s="21">
        <f t="shared" si="48"/>
      </c>
      <c r="H739" s="21">
        <f>IF(AND(L739&gt;0,L739&lt;=STATS!$B$18),1,"")</f>
      </c>
      <c r="I739" s="57">
        <v>738</v>
      </c>
      <c r="P739" s="25"/>
      <c r="Q739" s="25"/>
      <c r="R739" s="60"/>
    </row>
    <row r="740" spans="2:18" ht="12.75">
      <c r="B740" s="21">
        <f t="shared" si="45"/>
        <v>0</v>
      </c>
      <c r="C740" s="21">
        <f>IF(COUNT(P740:EB740)&gt;0,COUNT(P740:EB740),"")</f>
      </c>
      <c r="D740" s="21">
        <f>IF(COUNT(R740:EB740)&gt;0,COUNT(R740:EB740),"")</f>
      </c>
      <c r="E740" s="21">
        <f t="shared" si="46"/>
      </c>
      <c r="F740" s="21">
        <f t="shared" si="47"/>
      </c>
      <c r="G740" s="21">
        <f t="shared" si="48"/>
      </c>
      <c r="H740" s="21">
        <f>IF(AND(L740&gt;0,L740&lt;=STATS!$B$18),1,"")</f>
      </c>
      <c r="I740" s="57">
        <v>739</v>
      </c>
      <c r="P740" s="25"/>
      <c r="Q740" s="25"/>
      <c r="R740" s="60"/>
    </row>
    <row r="741" spans="2:18" ht="12.75">
      <c r="B741" s="21">
        <f t="shared" si="45"/>
        <v>0</v>
      </c>
      <c r="C741" s="21">
        <f>IF(COUNT(P741:EB741)&gt;0,COUNT(P741:EB741),"")</f>
      </c>
      <c r="D741" s="21">
        <f>IF(COUNT(R741:EB741)&gt;0,COUNT(R741:EB741),"")</f>
      </c>
      <c r="E741" s="21">
        <f t="shared" si="46"/>
      </c>
      <c r="F741" s="21">
        <f t="shared" si="47"/>
      </c>
      <c r="G741" s="21">
        <f t="shared" si="48"/>
      </c>
      <c r="H741" s="21">
        <f>IF(AND(L741&gt;0,L741&lt;=STATS!$B$18),1,"")</f>
      </c>
      <c r="I741" s="57">
        <v>740</v>
      </c>
      <c r="P741" s="25"/>
      <c r="Q741" s="25"/>
      <c r="R741" s="60"/>
    </row>
    <row r="742" spans="2:18" ht="12.75">
      <c r="B742" s="21">
        <f t="shared" si="45"/>
        <v>0</v>
      </c>
      <c r="C742" s="21">
        <f>IF(COUNT(P742:EB742)&gt;0,COUNT(P742:EB742),"")</f>
      </c>
      <c r="D742" s="21">
        <f>IF(COUNT(R742:EB742)&gt;0,COUNT(R742:EB742),"")</f>
      </c>
      <c r="E742" s="21">
        <f t="shared" si="46"/>
      </c>
      <c r="F742" s="21">
        <f t="shared" si="47"/>
      </c>
      <c r="G742" s="21">
        <f t="shared" si="48"/>
      </c>
      <c r="H742" s="21">
        <f>IF(AND(L742&gt;0,L742&lt;=STATS!$B$18),1,"")</f>
      </c>
      <c r="I742" s="57">
        <v>741</v>
      </c>
      <c r="P742" s="25"/>
      <c r="Q742" s="25"/>
      <c r="R742" s="60"/>
    </row>
    <row r="743" spans="2:18" ht="12.75">
      <c r="B743" s="21">
        <f t="shared" si="45"/>
        <v>0</v>
      </c>
      <c r="C743" s="21">
        <f>IF(COUNT(P743:EB743)&gt;0,COUNT(P743:EB743),"")</f>
      </c>
      <c r="D743" s="21">
        <f>IF(COUNT(R743:EB743)&gt;0,COUNT(R743:EB743),"")</f>
      </c>
      <c r="E743" s="21">
        <f t="shared" si="46"/>
      </c>
      <c r="F743" s="21">
        <f t="shared" si="47"/>
      </c>
      <c r="G743" s="21">
        <f t="shared" si="48"/>
      </c>
      <c r="H743" s="21">
        <f>IF(AND(L743&gt;0,L743&lt;=STATS!$B$18),1,"")</f>
      </c>
      <c r="I743" s="57">
        <v>742</v>
      </c>
      <c r="P743" s="25"/>
      <c r="Q743" s="25"/>
      <c r="R743" s="60"/>
    </row>
    <row r="744" spans="2:18" ht="12.75">
      <c r="B744" s="21">
        <f t="shared" si="45"/>
        <v>0</v>
      </c>
      <c r="C744" s="21">
        <f>IF(COUNT(P744:EB744)&gt;0,COUNT(P744:EB744),"")</f>
      </c>
      <c r="D744" s="21">
        <f>IF(COUNT(R744:EB744)&gt;0,COUNT(R744:EB744),"")</f>
      </c>
      <c r="E744" s="21">
        <f t="shared" si="46"/>
      </c>
      <c r="F744" s="21">
        <f t="shared" si="47"/>
      </c>
      <c r="G744" s="21">
        <f t="shared" si="48"/>
      </c>
      <c r="H744" s="21">
        <f>IF(AND(L744&gt;0,L744&lt;=STATS!$B$18),1,"")</f>
      </c>
      <c r="I744" s="57">
        <v>743</v>
      </c>
      <c r="P744" s="25"/>
      <c r="Q744" s="25"/>
      <c r="R744" s="60"/>
    </row>
    <row r="745" spans="2:18" ht="12.75">
      <c r="B745" s="21">
        <f t="shared" si="45"/>
        <v>0</v>
      </c>
      <c r="C745" s="21">
        <f>IF(COUNT(P745:EB745)&gt;0,COUNT(P745:EB745),"")</f>
      </c>
      <c r="D745" s="21">
        <f>IF(COUNT(R745:EB745)&gt;0,COUNT(R745:EB745),"")</f>
      </c>
      <c r="E745" s="21">
        <f t="shared" si="46"/>
      </c>
      <c r="F745" s="21">
        <f t="shared" si="47"/>
      </c>
      <c r="G745" s="21">
        <f t="shared" si="48"/>
      </c>
      <c r="H745" s="21">
        <f>IF(AND(L745&gt;0,L745&lt;=STATS!$B$18),1,"")</f>
      </c>
      <c r="I745" s="57">
        <v>744</v>
      </c>
      <c r="P745" s="25"/>
      <c r="Q745" s="25"/>
      <c r="R745" s="60"/>
    </row>
    <row r="746" spans="2:18" ht="12.75">
      <c r="B746" s="21">
        <f t="shared" si="45"/>
        <v>0</v>
      </c>
      <c r="C746" s="21">
        <f>IF(COUNT(P746:EB746)&gt;0,COUNT(P746:EB746),"")</f>
      </c>
      <c r="D746" s="21">
        <f>IF(COUNT(R746:EB746)&gt;0,COUNT(R746:EB746),"")</f>
      </c>
      <c r="E746" s="21">
        <f t="shared" si="46"/>
      </c>
      <c r="F746" s="21">
        <f t="shared" si="47"/>
      </c>
      <c r="G746" s="21">
        <f t="shared" si="48"/>
      </c>
      <c r="H746" s="21">
        <f>IF(AND(L746&gt;0,L746&lt;=STATS!$B$18),1,"")</f>
      </c>
      <c r="I746" s="57">
        <v>745</v>
      </c>
      <c r="P746" s="25"/>
      <c r="Q746" s="25"/>
      <c r="R746" s="60"/>
    </row>
    <row r="747" spans="2:18" ht="12.75">
      <c r="B747" s="21">
        <f t="shared" si="45"/>
        <v>0</v>
      </c>
      <c r="C747" s="21">
        <f>IF(COUNT(P747:EB747)&gt;0,COUNT(P747:EB747),"")</f>
      </c>
      <c r="D747" s="21">
        <f>IF(COUNT(R747:EB747)&gt;0,COUNT(R747:EB747),"")</f>
      </c>
      <c r="E747" s="21">
        <f t="shared" si="46"/>
      </c>
      <c r="F747" s="21">
        <f t="shared" si="47"/>
      </c>
      <c r="G747" s="21">
        <f t="shared" si="48"/>
      </c>
      <c r="H747" s="21">
        <f>IF(AND(L747&gt;0,L747&lt;=STATS!$B$18),1,"")</f>
      </c>
      <c r="I747" s="57">
        <v>746</v>
      </c>
      <c r="P747" s="25"/>
      <c r="Q747" s="25"/>
      <c r="R747" s="60"/>
    </row>
    <row r="748" spans="2:18" ht="12.75">
      <c r="B748" s="21">
        <f t="shared" si="45"/>
        <v>0</v>
      </c>
      <c r="C748" s="21">
        <f>IF(COUNT(P748:EB748)&gt;0,COUNT(P748:EB748),"")</f>
      </c>
      <c r="D748" s="21">
        <f>IF(COUNT(R748:EB748)&gt;0,COUNT(R748:EB748),"")</f>
      </c>
      <c r="E748" s="21">
        <f t="shared" si="46"/>
      </c>
      <c r="F748" s="21">
        <f t="shared" si="47"/>
      </c>
      <c r="G748" s="21">
        <f t="shared" si="48"/>
      </c>
      <c r="H748" s="21">
        <f>IF(AND(L748&gt;0,L748&lt;=STATS!$B$18),1,"")</f>
      </c>
      <c r="I748" s="57">
        <v>747</v>
      </c>
      <c r="P748" s="25"/>
      <c r="Q748" s="25"/>
      <c r="R748" s="60"/>
    </row>
    <row r="749" spans="2:18" ht="12.75">
      <c r="B749" s="21">
        <f t="shared" si="45"/>
        <v>0</v>
      </c>
      <c r="C749" s="21">
        <f>IF(COUNT(P749:EB749)&gt;0,COUNT(P749:EB749),"")</f>
      </c>
      <c r="D749" s="21">
        <f>IF(COUNT(R749:EB749)&gt;0,COUNT(R749:EB749),"")</f>
      </c>
      <c r="E749" s="21">
        <f t="shared" si="46"/>
      </c>
      <c r="F749" s="21">
        <f t="shared" si="47"/>
      </c>
      <c r="G749" s="21">
        <f t="shared" si="48"/>
      </c>
      <c r="H749" s="21">
        <f>IF(AND(L749&gt;0,L749&lt;=STATS!$B$18),1,"")</f>
      </c>
      <c r="I749" s="57">
        <v>748</v>
      </c>
      <c r="P749" s="25"/>
      <c r="Q749" s="25"/>
      <c r="R749" s="60"/>
    </row>
    <row r="750" spans="2:18" ht="12.75">
      <c r="B750" s="21">
        <f t="shared" si="45"/>
        <v>0</v>
      </c>
      <c r="C750" s="21">
        <f>IF(COUNT(P750:EB750)&gt;0,COUNT(P750:EB750),"")</f>
      </c>
      <c r="D750" s="21">
        <f>IF(COUNT(R750:EB750)&gt;0,COUNT(R750:EB750),"")</f>
      </c>
      <c r="E750" s="21">
        <f t="shared" si="46"/>
      </c>
      <c r="F750" s="21">
        <f t="shared" si="47"/>
      </c>
      <c r="G750" s="21">
        <f t="shared" si="48"/>
      </c>
      <c r="H750" s="21">
        <f>IF(AND(L750&gt;0,L750&lt;=STATS!$B$18),1,"")</f>
      </c>
      <c r="I750" s="57">
        <v>749</v>
      </c>
      <c r="P750" s="25"/>
      <c r="Q750" s="25"/>
      <c r="R750" s="60"/>
    </row>
    <row r="751" spans="2:18" ht="12.75">
      <c r="B751" s="21">
        <f t="shared" si="45"/>
        <v>0</v>
      </c>
      <c r="C751" s="21">
        <f>IF(COUNT(P751:EB751)&gt;0,COUNT(P751:EB751),"")</f>
      </c>
      <c r="D751" s="21">
        <f>IF(COUNT(R751:EB751)&gt;0,COUNT(R751:EB751),"")</f>
      </c>
      <c r="E751" s="21">
        <f t="shared" si="46"/>
      </c>
      <c r="F751" s="21">
        <f t="shared" si="47"/>
      </c>
      <c r="G751" s="21">
        <f t="shared" si="48"/>
      </c>
      <c r="H751" s="21">
        <f>IF(AND(L751&gt;0,L751&lt;=STATS!$B$18),1,"")</f>
      </c>
      <c r="I751" s="57">
        <v>750</v>
      </c>
      <c r="P751" s="25"/>
      <c r="Q751" s="25"/>
      <c r="R751" s="60"/>
    </row>
    <row r="752" spans="2:18" ht="12.75">
      <c r="B752" s="21">
        <f t="shared" si="45"/>
        <v>0</v>
      </c>
      <c r="C752" s="21">
        <f>IF(COUNT(P752:EB752)&gt;0,COUNT(P752:EB752),"")</f>
      </c>
      <c r="D752" s="21">
        <f>IF(COUNT(R752:EB752)&gt;0,COUNT(R752:EB752),"")</f>
      </c>
      <c r="E752" s="21">
        <f t="shared" si="46"/>
      </c>
      <c r="F752" s="21">
        <f t="shared" si="47"/>
      </c>
      <c r="G752" s="21">
        <f t="shared" si="48"/>
      </c>
      <c r="H752" s="21">
        <f>IF(AND(L752&gt;0,L752&lt;=STATS!$B$18),1,"")</f>
      </c>
      <c r="I752" s="57">
        <v>751</v>
      </c>
      <c r="P752" s="25"/>
      <c r="Q752" s="25"/>
      <c r="R752" s="60"/>
    </row>
    <row r="753" spans="2:18" ht="12.75">
      <c r="B753" s="21">
        <f t="shared" si="45"/>
        <v>0</v>
      </c>
      <c r="C753" s="21">
        <f>IF(COUNT(P753:EB753)&gt;0,COUNT(P753:EB753),"")</f>
      </c>
      <c r="D753" s="21">
        <f>IF(COUNT(R753:EB753)&gt;0,COUNT(R753:EB753),"")</f>
      </c>
      <c r="E753" s="21">
        <f t="shared" si="46"/>
      </c>
      <c r="F753" s="21">
        <f t="shared" si="47"/>
      </c>
      <c r="G753" s="21">
        <f t="shared" si="48"/>
      </c>
      <c r="H753" s="21">
        <f>IF(AND(L753&gt;0,L753&lt;=STATS!$B$18),1,"")</f>
      </c>
      <c r="I753" s="57">
        <v>752</v>
      </c>
      <c r="P753" s="25"/>
      <c r="Q753" s="25"/>
      <c r="R753" s="60"/>
    </row>
    <row r="754" spans="2:18" ht="12.75">
      <c r="B754" s="21">
        <f t="shared" si="45"/>
        <v>0</v>
      </c>
      <c r="C754" s="21">
        <f>IF(COUNT(P754:EB754)&gt;0,COUNT(P754:EB754),"")</f>
      </c>
      <c r="D754" s="21">
        <f>IF(COUNT(R754:EB754)&gt;0,COUNT(R754:EB754),"")</f>
      </c>
      <c r="E754" s="21">
        <f t="shared" si="46"/>
      </c>
      <c r="F754" s="21">
        <f t="shared" si="47"/>
      </c>
      <c r="G754" s="21">
        <f t="shared" si="48"/>
      </c>
      <c r="H754" s="21">
        <f>IF(AND(L754&gt;0,L754&lt;=STATS!$B$18),1,"")</f>
      </c>
      <c r="I754" s="57">
        <v>753</v>
      </c>
      <c r="P754" s="25"/>
      <c r="Q754" s="25"/>
      <c r="R754" s="60"/>
    </row>
    <row r="755" spans="2:18" ht="12.75">
      <c r="B755" s="21">
        <f t="shared" si="45"/>
        <v>0</v>
      </c>
      <c r="C755" s="21">
        <f>IF(COUNT(P755:EB755)&gt;0,COUNT(P755:EB755),"")</f>
      </c>
      <c r="D755" s="21">
        <f>IF(COUNT(R755:EB755)&gt;0,COUNT(R755:EB755),"")</f>
      </c>
      <c r="E755" s="21">
        <f t="shared" si="46"/>
      </c>
      <c r="F755" s="21">
        <f t="shared" si="47"/>
      </c>
      <c r="G755" s="21">
        <f t="shared" si="48"/>
      </c>
      <c r="H755" s="21">
        <f>IF(AND(L755&gt;0,L755&lt;=STATS!$B$18),1,"")</f>
      </c>
      <c r="I755" s="57">
        <v>754</v>
      </c>
      <c r="P755" s="25"/>
      <c r="Q755" s="25"/>
      <c r="R755" s="60"/>
    </row>
    <row r="756" spans="2:18" ht="12.75">
      <c r="B756" s="21">
        <f t="shared" si="45"/>
        <v>0</v>
      </c>
      <c r="C756" s="21">
        <f>IF(COUNT(P756:EB756)&gt;0,COUNT(P756:EB756),"")</f>
      </c>
      <c r="D756" s="21">
        <f>IF(COUNT(R756:EB756)&gt;0,COUNT(R756:EB756),"")</f>
      </c>
      <c r="E756" s="21">
        <f t="shared" si="46"/>
      </c>
      <c r="F756" s="21">
        <f t="shared" si="47"/>
      </c>
      <c r="G756" s="21">
        <f t="shared" si="48"/>
      </c>
      <c r="H756" s="21">
        <f>IF(AND(L756&gt;0,L756&lt;=STATS!$B$18),1,"")</f>
      </c>
      <c r="I756" s="57">
        <v>755</v>
      </c>
      <c r="P756" s="25"/>
      <c r="Q756" s="25"/>
      <c r="R756" s="60"/>
    </row>
    <row r="757" spans="2:18" ht="12.75">
      <c r="B757" s="21">
        <f t="shared" si="45"/>
        <v>0</v>
      </c>
      <c r="C757" s="21">
        <f>IF(COUNT(P757:EB757)&gt;0,COUNT(P757:EB757),"")</f>
      </c>
      <c r="D757" s="21">
        <f>IF(COUNT(R757:EB757)&gt;0,COUNT(R757:EB757),"")</f>
      </c>
      <c r="E757" s="21">
        <f t="shared" si="46"/>
      </c>
      <c r="F757" s="21">
        <f t="shared" si="47"/>
      </c>
      <c r="G757" s="21">
        <f t="shared" si="48"/>
      </c>
      <c r="H757" s="21">
        <f>IF(AND(L757&gt;0,L757&lt;=STATS!$B$18),1,"")</f>
      </c>
      <c r="I757" s="57">
        <v>756</v>
      </c>
      <c r="P757" s="25"/>
      <c r="Q757" s="25"/>
      <c r="R757" s="60"/>
    </row>
    <row r="758" spans="2:18" ht="12.75">
      <c r="B758" s="21">
        <f t="shared" si="45"/>
        <v>0</v>
      </c>
      <c r="C758" s="21">
        <f>IF(COUNT(P758:EB758)&gt;0,COUNT(P758:EB758),"")</f>
      </c>
      <c r="D758" s="21">
        <f>IF(COUNT(R758:EB758)&gt;0,COUNT(R758:EB758),"")</f>
      </c>
      <c r="E758" s="21">
        <f t="shared" si="46"/>
      </c>
      <c r="F758" s="21">
        <f t="shared" si="47"/>
      </c>
      <c r="G758" s="21">
        <f t="shared" si="48"/>
      </c>
      <c r="H758" s="21">
        <f>IF(AND(L758&gt;0,L758&lt;=STATS!$B$18),1,"")</f>
      </c>
      <c r="I758" s="57">
        <v>757</v>
      </c>
      <c r="P758" s="25"/>
      <c r="Q758" s="25"/>
      <c r="R758" s="60"/>
    </row>
    <row r="759" spans="2:18" ht="12.75">
      <c r="B759" s="21">
        <f t="shared" si="45"/>
        <v>0</v>
      </c>
      <c r="C759" s="21">
        <f>IF(COUNT(P759:EB759)&gt;0,COUNT(P759:EB759),"")</f>
      </c>
      <c r="D759" s="21">
        <f>IF(COUNT(R759:EB759)&gt;0,COUNT(R759:EB759),"")</f>
      </c>
      <c r="E759" s="21">
        <f t="shared" si="46"/>
      </c>
      <c r="F759" s="21">
        <f t="shared" si="47"/>
      </c>
      <c r="G759" s="21">
        <f t="shared" si="48"/>
      </c>
      <c r="H759" s="21">
        <f>IF(AND(L759&gt;0,L759&lt;=STATS!$B$18),1,"")</f>
      </c>
      <c r="I759" s="57">
        <v>758</v>
      </c>
      <c r="P759" s="25"/>
      <c r="Q759" s="25"/>
      <c r="R759" s="60"/>
    </row>
    <row r="760" spans="2:18" ht="12.75">
      <c r="B760" s="21">
        <f t="shared" si="45"/>
        <v>0</v>
      </c>
      <c r="C760" s="21">
        <f>IF(COUNT(P760:EB760)&gt;0,COUNT(P760:EB760),"")</f>
      </c>
      <c r="D760" s="21">
        <f>IF(COUNT(R760:EB760)&gt;0,COUNT(R760:EB760),"")</f>
      </c>
      <c r="E760" s="21">
        <f t="shared" si="46"/>
      </c>
      <c r="F760" s="21">
        <f t="shared" si="47"/>
      </c>
      <c r="G760" s="21">
        <f t="shared" si="48"/>
      </c>
      <c r="H760" s="21">
        <f>IF(AND(L760&gt;0,L760&lt;=STATS!$B$18),1,"")</f>
      </c>
      <c r="I760" s="57">
        <v>759</v>
      </c>
      <c r="P760" s="25"/>
      <c r="Q760" s="25"/>
      <c r="R760" s="60"/>
    </row>
    <row r="761" spans="2:18" ht="12.75">
      <c r="B761" s="21">
        <f t="shared" si="45"/>
        <v>0</v>
      </c>
      <c r="C761" s="21">
        <f>IF(COUNT(P761:EB761)&gt;0,COUNT(P761:EB761),"")</f>
      </c>
      <c r="D761" s="21">
        <f>IF(COUNT(R761:EB761)&gt;0,COUNT(R761:EB761),"")</f>
      </c>
      <c r="E761" s="21">
        <f t="shared" si="46"/>
      </c>
      <c r="F761" s="21">
        <f t="shared" si="47"/>
      </c>
      <c r="G761" s="21">
        <f t="shared" si="48"/>
      </c>
      <c r="H761" s="21">
        <f>IF(AND(L761&gt;0,L761&lt;=STATS!$B$18),1,"")</f>
      </c>
      <c r="I761" s="57">
        <v>760</v>
      </c>
      <c r="P761" s="25"/>
      <c r="Q761" s="25"/>
      <c r="R761" s="60"/>
    </row>
    <row r="762" spans="2:18" ht="12.75">
      <c r="B762" s="21">
        <f t="shared" si="45"/>
        <v>0</v>
      </c>
      <c r="C762" s="21">
        <f>IF(COUNT(P762:EB762)&gt;0,COUNT(P762:EB762),"")</f>
      </c>
      <c r="D762" s="21">
        <f>IF(COUNT(R762:EB762)&gt;0,COUNT(R762:EB762),"")</f>
      </c>
      <c r="E762" s="21">
        <f t="shared" si="46"/>
      </c>
      <c r="F762" s="21">
        <f t="shared" si="47"/>
      </c>
      <c r="G762" s="21">
        <f t="shared" si="48"/>
      </c>
      <c r="H762" s="21">
        <f>IF(AND(L762&gt;0,L762&lt;=STATS!$B$18),1,"")</f>
      </c>
      <c r="I762" s="57">
        <v>761</v>
      </c>
      <c r="P762" s="25"/>
      <c r="Q762" s="25"/>
      <c r="R762" s="60"/>
    </row>
    <row r="763" spans="2:18" ht="12.75">
      <c r="B763" s="21">
        <f t="shared" si="45"/>
        <v>0</v>
      </c>
      <c r="C763" s="21">
        <f>IF(COUNT(P763:EB763)&gt;0,COUNT(P763:EB763),"")</f>
      </c>
      <c r="D763" s="21">
        <f>IF(COUNT(R763:EB763)&gt;0,COUNT(R763:EB763),"")</f>
      </c>
      <c r="E763" s="21">
        <f t="shared" si="46"/>
      </c>
      <c r="F763" s="21">
        <f t="shared" si="47"/>
      </c>
      <c r="G763" s="21">
        <f t="shared" si="48"/>
      </c>
      <c r="H763" s="21">
        <f>IF(AND(L763&gt;0,L763&lt;=STATS!$B$18),1,"")</f>
      </c>
      <c r="I763" s="57">
        <v>762</v>
      </c>
      <c r="P763" s="25"/>
      <c r="Q763" s="25"/>
      <c r="R763" s="60"/>
    </row>
    <row r="764" spans="2:18" ht="12.75">
      <c r="B764" s="21">
        <f t="shared" si="45"/>
        <v>0</v>
      </c>
      <c r="C764" s="21">
        <f>IF(COUNT(P764:EB764)&gt;0,COUNT(P764:EB764),"")</f>
      </c>
      <c r="D764" s="21">
        <f>IF(COUNT(R764:EB764)&gt;0,COUNT(R764:EB764),"")</f>
      </c>
      <c r="E764" s="21">
        <f t="shared" si="46"/>
      </c>
      <c r="F764" s="21">
        <f t="shared" si="47"/>
      </c>
      <c r="G764" s="21">
        <f t="shared" si="48"/>
      </c>
      <c r="H764" s="21">
        <f>IF(AND(L764&gt;0,L764&lt;=STATS!$B$18),1,"")</f>
      </c>
      <c r="I764" s="57">
        <v>763</v>
      </c>
      <c r="P764" s="25"/>
      <c r="Q764" s="25"/>
      <c r="R764" s="60"/>
    </row>
    <row r="765" spans="2:18" ht="12.75">
      <c r="B765" s="21">
        <f t="shared" si="45"/>
        <v>0</v>
      </c>
      <c r="C765" s="21">
        <f>IF(COUNT(P765:EB765)&gt;0,COUNT(P765:EB765),"")</f>
      </c>
      <c r="D765" s="21">
        <f>IF(COUNT(R765:EB765)&gt;0,COUNT(R765:EB765),"")</f>
      </c>
      <c r="E765" s="21">
        <f t="shared" si="46"/>
      </c>
      <c r="F765" s="21">
        <f t="shared" si="47"/>
      </c>
      <c r="G765" s="21">
        <f t="shared" si="48"/>
      </c>
      <c r="H765" s="21">
        <f>IF(AND(L765&gt;0,L765&lt;=STATS!$B$18),1,"")</f>
      </c>
      <c r="I765" s="57">
        <v>764</v>
      </c>
      <c r="P765" s="25"/>
      <c r="Q765" s="25"/>
      <c r="R765" s="60"/>
    </row>
    <row r="766" spans="2:18" ht="12.75">
      <c r="B766" s="21">
        <f t="shared" si="45"/>
        <v>0</v>
      </c>
      <c r="C766" s="21">
        <f>IF(COUNT(P766:EB766)&gt;0,COUNT(P766:EB766),"")</f>
      </c>
      <c r="D766" s="21">
        <f>IF(COUNT(R766:EB766)&gt;0,COUNT(R766:EB766),"")</f>
      </c>
      <c r="E766" s="21">
        <f t="shared" si="46"/>
      </c>
      <c r="F766" s="21">
        <f t="shared" si="47"/>
      </c>
      <c r="G766" s="21">
        <f t="shared" si="48"/>
      </c>
      <c r="H766" s="21">
        <f>IF(AND(L766&gt;0,L766&lt;=STATS!$B$18),1,"")</f>
      </c>
      <c r="I766" s="57">
        <v>765</v>
      </c>
      <c r="P766" s="25"/>
      <c r="Q766" s="25"/>
      <c r="R766" s="60"/>
    </row>
    <row r="767" spans="2:18" ht="12.75">
      <c r="B767" s="21">
        <f t="shared" si="45"/>
        <v>0</v>
      </c>
      <c r="C767" s="21">
        <f>IF(COUNT(P767:EB767)&gt;0,COUNT(P767:EB767),"")</f>
      </c>
      <c r="D767" s="21">
        <f>IF(COUNT(R767:EB767)&gt;0,COUNT(R767:EB767),"")</f>
      </c>
      <c r="E767" s="21">
        <f t="shared" si="46"/>
      </c>
      <c r="F767" s="21">
        <f t="shared" si="47"/>
      </c>
      <c r="G767" s="21">
        <f t="shared" si="48"/>
      </c>
      <c r="H767" s="21">
        <f>IF(AND(L767&gt;0,L767&lt;=STATS!$B$18),1,"")</f>
      </c>
      <c r="I767" s="57">
        <v>766</v>
      </c>
      <c r="P767" s="25"/>
      <c r="Q767" s="25"/>
      <c r="R767" s="60"/>
    </row>
    <row r="768" spans="2:18" ht="12.75">
      <c r="B768" s="21">
        <f t="shared" si="45"/>
        <v>0</v>
      </c>
      <c r="C768" s="21">
        <f>IF(COUNT(P768:EB768)&gt;0,COUNT(P768:EB768),"")</f>
      </c>
      <c r="D768" s="21">
        <f>IF(COUNT(R768:EB768)&gt;0,COUNT(R768:EB768),"")</f>
      </c>
      <c r="E768" s="21">
        <f t="shared" si="46"/>
      </c>
      <c r="F768" s="21">
        <f t="shared" si="47"/>
      </c>
      <c r="G768" s="21">
        <f t="shared" si="48"/>
      </c>
      <c r="H768" s="21">
        <f>IF(AND(L768&gt;0,L768&lt;=STATS!$B$18),1,"")</f>
      </c>
      <c r="I768" s="57">
        <v>767</v>
      </c>
      <c r="P768" s="25"/>
      <c r="Q768" s="25"/>
      <c r="R768" s="60"/>
    </row>
    <row r="769" spans="2:18" ht="12.75">
      <c r="B769" s="21">
        <f t="shared" si="45"/>
        <v>0</v>
      </c>
      <c r="C769" s="21">
        <f>IF(COUNT(P769:EB769)&gt;0,COUNT(P769:EB769),"")</f>
      </c>
      <c r="D769" s="21">
        <f>IF(COUNT(R769:EB769)&gt;0,COUNT(R769:EB769),"")</f>
      </c>
      <c r="E769" s="21">
        <f t="shared" si="46"/>
      </c>
      <c r="F769" s="21">
        <f t="shared" si="47"/>
      </c>
      <c r="G769" s="21">
        <f t="shared" si="48"/>
      </c>
      <c r="H769" s="21">
        <f>IF(AND(L769&gt;0,L769&lt;=STATS!$B$18),1,"")</f>
      </c>
      <c r="I769" s="57">
        <v>768</v>
      </c>
      <c r="P769" s="25"/>
      <c r="Q769" s="25"/>
      <c r="R769" s="60"/>
    </row>
    <row r="770" spans="2:18" ht="12.75">
      <c r="B770" s="21">
        <f aca="true" t="shared" si="49" ref="B770:B833">COUNT(P770:DZ770)</f>
        <v>0</v>
      </c>
      <c r="C770" s="21">
        <f>IF(COUNT(P770:EB770)&gt;0,COUNT(P770:EB770),"")</f>
      </c>
      <c r="D770" s="21">
        <f>IF(COUNT(R770:EB770)&gt;0,COUNT(R770:EB770),"")</f>
      </c>
      <c r="E770" s="21">
        <f aca="true" t="shared" si="50" ref="E770:E833">IF(H770=1,COUNT(P770:DZ770),"")</f>
      </c>
      <c r="F770" s="21">
        <f aca="true" t="shared" si="51" ref="F770:F833">IF(H770=1,COUNT(S770:DZ770),"")</f>
      </c>
      <c r="G770" s="21">
        <f t="shared" si="48"/>
      </c>
      <c r="H770" s="21">
        <f>IF(AND(L770&gt;0,L770&lt;=STATS!$B$18),1,"")</f>
      </c>
      <c r="I770" s="57">
        <v>769</v>
      </c>
      <c r="P770" s="25"/>
      <c r="Q770" s="25"/>
      <c r="R770" s="60"/>
    </row>
    <row r="771" spans="2:18" ht="12.75">
      <c r="B771" s="21">
        <f t="shared" si="49"/>
        <v>0</v>
      </c>
      <c r="C771" s="21">
        <f>IF(COUNT(P771:EB771)&gt;0,COUNT(P771:EB771),"")</f>
      </c>
      <c r="D771" s="21">
        <f>IF(COUNT(R771:EB771)&gt;0,COUNT(R771:EB771),"")</f>
      </c>
      <c r="E771" s="21">
        <f t="shared" si="50"/>
      </c>
      <c r="F771" s="21">
        <f t="shared" si="51"/>
      </c>
      <c r="G771" s="21">
        <f t="shared" si="48"/>
      </c>
      <c r="H771" s="21">
        <f>IF(AND(L771&gt;0,L771&lt;=STATS!$B$18),1,"")</f>
      </c>
      <c r="I771" s="57">
        <v>770</v>
      </c>
      <c r="P771" s="25"/>
      <c r="Q771" s="25"/>
      <c r="R771" s="60"/>
    </row>
    <row r="772" spans="2:18" ht="12.75">
      <c r="B772" s="21">
        <f t="shared" si="49"/>
        <v>0</v>
      </c>
      <c r="C772" s="21">
        <f>IF(COUNT(P772:EB772)&gt;0,COUNT(P772:EB772),"")</f>
      </c>
      <c r="D772" s="21">
        <f>IF(COUNT(R772:EB772)&gt;0,COUNT(R772:EB772),"")</f>
      </c>
      <c r="E772" s="21">
        <f t="shared" si="50"/>
      </c>
      <c r="F772" s="21">
        <f t="shared" si="51"/>
      </c>
      <c r="G772" s="21">
        <f t="shared" si="48"/>
      </c>
      <c r="H772" s="21">
        <f>IF(AND(L772&gt;0,L772&lt;=STATS!$B$18),1,"")</f>
      </c>
      <c r="I772" s="57">
        <v>771</v>
      </c>
      <c r="P772" s="25"/>
      <c r="Q772" s="25"/>
      <c r="R772" s="60"/>
    </row>
    <row r="773" spans="2:18" ht="12.75">
      <c r="B773" s="21">
        <f t="shared" si="49"/>
        <v>0</v>
      </c>
      <c r="C773" s="21">
        <f>IF(COUNT(P773:EB773)&gt;0,COUNT(P773:EB773),"")</f>
      </c>
      <c r="D773" s="21">
        <f>IF(COUNT(R773:EB773)&gt;0,COUNT(R773:EB773),"")</f>
      </c>
      <c r="E773" s="21">
        <f t="shared" si="50"/>
      </c>
      <c r="F773" s="21">
        <f t="shared" si="51"/>
      </c>
      <c r="G773" s="21">
        <f t="shared" si="48"/>
      </c>
      <c r="H773" s="21">
        <f>IF(AND(L773&gt;0,L773&lt;=STATS!$B$18),1,"")</f>
      </c>
      <c r="I773" s="57">
        <v>772</v>
      </c>
      <c r="P773" s="25"/>
      <c r="Q773" s="25"/>
      <c r="R773" s="60"/>
    </row>
    <row r="774" spans="2:18" ht="12.75">
      <c r="B774" s="21">
        <f t="shared" si="49"/>
        <v>0</v>
      </c>
      <c r="C774" s="21">
        <f>IF(COUNT(P774:EB774)&gt;0,COUNT(P774:EB774),"")</f>
      </c>
      <c r="D774" s="21">
        <f>IF(COUNT(R774:EB774)&gt;0,COUNT(R774:EB774),"")</f>
      </c>
      <c r="E774" s="21">
        <f t="shared" si="50"/>
      </c>
      <c r="F774" s="21">
        <f t="shared" si="51"/>
      </c>
      <c r="G774" s="21">
        <f t="shared" si="48"/>
      </c>
      <c r="H774" s="21">
        <f>IF(AND(L774&gt;0,L774&lt;=STATS!$B$18),1,"")</f>
      </c>
      <c r="I774" s="57">
        <v>773</v>
      </c>
      <c r="P774" s="25"/>
      <c r="Q774" s="25"/>
      <c r="R774" s="60"/>
    </row>
    <row r="775" spans="2:18" ht="12.75">
      <c r="B775" s="21">
        <f t="shared" si="49"/>
        <v>0</v>
      </c>
      <c r="C775" s="21">
        <f>IF(COUNT(P775:EB775)&gt;0,COUNT(P775:EB775),"")</f>
      </c>
      <c r="D775" s="21">
        <f>IF(COUNT(R775:EB775)&gt;0,COUNT(R775:EB775),"")</f>
      </c>
      <c r="E775" s="21">
        <f t="shared" si="50"/>
      </c>
      <c r="F775" s="21">
        <f t="shared" si="51"/>
      </c>
      <c r="G775" s="21">
        <f t="shared" si="48"/>
      </c>
      <c r="H775" s="21">
        <f>IF(AND(L775&gt;0,L775&lt;=STATS!$B$18),1,"")</f>
      </c>
      <c r="I775" s="57">
        <v>774</v>
      </c>
      <c r="P775" s="25"/>
      <c r="Q775" s="25"/>
      <c r="R775" s="60"/>
    </row>
    <row r="776" spans="2:18" ht="12.75">
      <c r="B776" s="21">
        <f t="shared" si="49"/>
        <v>0</v>
      </c>
      <c r="C776" s="21">
        <f>IF(COUNT(P776:EB776)&gt;0,COUNT(P776:EB776),"")</f>
      </c>
      <c r="D776" s="21">
        <f>IF(COUNT(R776:EB776)&gt;0,COUNT(R776:EB776),"")</f>
      </c>
      <c r="E776" s="21">
        <f t="shared" si="50"/>
      </c>
      <c r="F776" s="21">
        <f t="shared" si="51"/>
      </c>
      <c r="G776" s="21">
        <f t="shared" si="48"/>
      </c>
      <c r="H776" s="21">
        <f>IF(AND(L776&gt;0,L776&lt;=STATS!$B$18),1,"")</f>
      </c>
      <c r="I776" s="57">
        <v>775</v>
      </c>
      <c r="P776" s="25"/>
      <c r="Q776" s="25"/>
      <c r="R776" s="60"/>
    </row>
    <row r="777" spans="2:18" ht="12.75">
      <c r="B777" s="21">
        <f t="shared" si="49"/>
        <v>0</v>
      </c>
      <c r="C777" s="21">
        <f>IF(COUNT(P777:EB777)&gt;0,COUNT(P777:EB777),"")</f>
      </c>
      <c r="D777" s="21">
        <f>IF(COUNT(R777:EB777)&gt;0,COUNT(R777:EB777),"")</f>
      </c>
      <c r="E777" s="21">
        <f t="shared" si="50"/>
      </c>
      <c r="F777" s="21">
        <f t="shared" si="51"/>
      </c>
      <c r="G777" s="21">
        <f t="shared" si="48"/>
      </c>
      <c r="H777" s="21">
        <f>IF(AND(L777&gt;0,L777&lt;=STATS!$B$18),1,"")</f>
      </c>
      <c r="I777" s="57">
        <v>776</v>
      </c>
      <c r="P777" s="25"/>
      <c r="Q777" s="25"/>
      <c r="R777" s="60"/>
    </row>
    <row r="778" spans="2:18" ht="12.75">
      <c r="B778" s="21">
        <f t="shared" si="49"/>
        <v>0</v>
      </c>
      <c r="C778" s="21">
        <f>IF(COUNT(P778:EB778)&gt;0,COUNT(P778:EB778),"")</f>
      </c>
      <c r="D778" s="21">
        <f>IF(COUNT(R778:EB778)&gt;0,COUNT(R778:EB778),"")</f>
      </c>
      <c r="E778" s="21">
        <f t="shared" si="50"/>
      </c>
      <c r="F778" s="21">
        <f t="shared" si="51"/>
      </c>
      <c r="G778" s="21">
        <f t="shared" si="48"/>
      </c>
      <c r="H778" s="21">
        <f>IF(AND(L778&gt;0,L778&lt;=STATS!$B$18),1,"")</f>
      </c>
      <c r="I778" s="57">
        <v>777</v>
      </c>
      <c r="P778" s="25"/>
      <c r="Q778" s="25"/>
      <c r="R778" s="60"/>
    </row>
    <row r="779" spans="2:18" ht="12.75">
      <c r="B779" s="21">
        <f t="shared" si="49"/>
        <v>0</v>
      </c>
      <c r="C779" s="21">
        <f>IF(COUNT(P779:EB779)&gt;0,COUNT(P779:EB779),"")</f>
      </c>
      <c r="D779" s="21">
        <f>IF(COUNT(R779:EB779)&gt;0,COUNT(R779:EB779),"")</f>
      </c>
      <c r="E779" s="21">
        <f t="shared" si="50"/>
      </c>
      <c r="F779" s="21">
        <f t="shared" si="51"/>
      </c>
      <c r="G779" s="21">
        <f t="shared" si="48"/>
      </c>
      <c r="H779" s="21">
        <f>IF(AND(L779&gt;0,L779&lt;=STATS!$B$18),1,"")</f>
      </c>
      <c r="I779" s="57">
        <v>778</v>
      </c>
      <c r="P779" s="25"/>
      <c r="Q779" s="25"/>
      <c r="R779" s="60"/>
    </row>
    <row r="780" spans="2:18" ht="12.75">
      <c r="B780" s="21">
        <f t="shared" si="49"/>
        <v>0</v>
      </c>
      <c r="C780" s="21">
        <f>IF(COUNT(P780:EB780)&gt;0,COUNT(P780:EB780),"")</f>
      </c>
      <c r="D780" s="21">
        <f>IF(COUNT(R780:EB780)&gt;0,COUNT(R780:EB780),"")</f>
      </c>
      <c r="E780" s="21">
        <f t="shared" si="50"/>
      </c>
      <c r="F780" s="21">
        <f t="shared" si="51"/>
      </c>
      <c r="G780" s="21">
        <f t="shared" si="48"/>
      </c>
      <c r="H780" s="21">
        <f>IF(AND(L780&gt;0,L780&lt;=STATS!$B$18),1,"")</f>
      </c>
      <c r="I780" s="57">
        <v>779</v>
      </c>
      <c r="P780" s="25"/>
      <c r="Q780" s="25"/>
      <c r="R780" s="60"/>
    </row>
    <row r="781" spans="2:18" ht="12.75">
      <c r="B781" s="21">
        <f t="shared" si="49"/>
        <v>0</v>
      </c>
      <c r="C781" s="21">
        <f>IF(COUNT(P781:EB781)&gt;0,COUNT(P781:EB781),"")</f>
      </c>
      <c r="D781" s="21">
        <f>IF(COUNT(R781:EB781)&gt;0,COUNT(R781:EB781),"")</f>
      </c>
      <c r="E781" s="21">
        <f t="shared" si="50"/>
      </c>
      <c r="F781" s="21">
        <f t="shared" si="51"/>
      </c>
      <c r="G781" s="21">
        <f t="shared" si="48"/>
      </c>
      <c r="H781" s="21">
        <f>IF(AND(L781&gt;0,L781&lt;=STATS!$B$18),1,"")</f>
      </c>
      <c r="I781" s="57">
        <v>780</v>
      </c>
      <c r="P781" s="25"/>
      <c r="Q781" s="25"/>
      <c r="R781" s="60"/>
    </row>
    <row r="782" spans="2:18" ht="12.75">
      <c r="B782" s="21">
        <f t="shared" si="49"/>
        <v>0</v>
      </c>
      <c r="C782" s="21">
        <f>IF(COUNT(P782:EB782)&gt;0,COUNT(P782:EB782),"")</f>
      </c>
      <c r="D782" s="21">
        <f>IF(COUNT(R782:EB782)&gt;0,COUNT(R782:EB782),"")</f>
      </c>
      <c r="E782" s="21">
        <f t="shared" si="50"/>
      </c>
      <c r="F782" s="21">
        <f t="shared" si="51"/>
      </c>
      <c r="G782" s="21">
        <f t="shared" si="48"/>
      </c>
      <c r="H782" s="21">
        <f>IF(AND(L782&gt;0,L782&lt;=STATS!$B$18),1,"")</f>
      </c>
      <c r="I782" s="57">
        <v>781</v>
      </c>
      <c r="P782" s="25"/>
      <c r="Q782" s="25"/>
      <c r="R782" s="60"/>
    </row>
    <row r="783" spans="2:18" ht="12.75">
      <c r="B783" s="21">
        <f t="shared" si="49"/>
        <v>0</v>
      </c>
      <c r="C783" s="21">
        <f>IF(COUNT(P783:EB783)&gt;0,COUNT(P783:EB783),"")</f>
      </c>
      <c r="D783" s="21">
        <f>IF(COUNT(R783:EB783)&gt;0,COUNT(R783:EB783),"")</f>
      </c>
      <c r="E783" s="21">
        <f t="shared" si="50"/>
      </c>
      <c r="F783" s="21">
        <f t="shared" si="51"/>
      </c>
      <c r="G783" s="21">
        <f t="shared" si="48"/>
      </c>
      <c r="H783" s="21">
        <f>IF(AND(L783&gt;0,L783&lt;=STATS!$B$18),1,"")</f>
      </c>
      <c r="I783" s="57">
        <v>782</v>
      </c>
      <c r="P783" s="25"/>
      <c r="Q783" s="25"/>
      <c r="R783" s="60"/>
    </row>
    <row r="784" spans="2:18" ht="12.75">
      <c r="B784" s="21">
        <f t="shared" si="49"/>
        <v>0</v>
      </c>
      <c r="C784" s="21">
        <f>IF(COUNT(P784:EB784)&gt;0,COUNT(P784:EB784),"")</f>
      </c>
      <c r="D784" s="21">
        <f>IF(COUNT(R784:EB784)&gt;0,COUNT(R784:EB784),"")</f>
      </c>
      <c r="E784" s="21">
        <f t="shared" si="50"/>
      </c>
      <c r="F784" s="21">
        <f t="shared" si="51"/>
      </c>
      <c r="G784" s="21">
        <f t="shared" si="48"/>
      </c>
      <c r="H784" s="21">
        <f>IF(AND(L784&gt;0,L784&lt;=STATS!$B$18),1,"")</f>
      </c>
      <c r="I784" s="57">
        <v>783</v>
      </c>
      <c r="P784" s="25"/>
      <c r="Q784" s="25"/>
      <c r="R784" s="60"/>
    </row>
    <row r="785" spans="2:18" ht="12.75">
      <c r="B785" s="21">
        <f t="shared" si="49"/>
        <v>0</v>
      </c>
      <c r="C785" s="21">
        <f>IF(COUNT(P785:EB785)&gt;0,COUNT(P785:EB785),"")</f>
      </c>
      <c r="D785" s="21">
        <f>IF(COUNT(R785:EB785)&gt;0,COUNT(R785:EB785),"")</f>
      </c>
      <c r="E785" s="21">
        <f t="shared" si="50"/>
      </c>
      <c r="F785" s="21">
        <f t="shared" si="51"/>
      </c>
      <c r="G785" s="21">
        <f t="shared" si="48"/>
      </c>
      <c r="H785" s="21">
        <f>IF(AND(L785&gt;0,L785&lt;=STATS!$B$18),1,"")</f>
      </c>
      <c r="I785" s="57">
        <v>784</v>
      </c>
      <c r="P785" s="25"/>
      <c r="Q785" s="25"/>
      <c r="R785" s="60"/>
    </row>
    <row r="786" spans="2:18" ht="12.75">
      <c r="B786" s="21">
        <f t="shared" si="49"/>
        <v>0</v>
      </c>
      <c r="C786" s="21">
        <f>IF(COUNT(P786:EB786)&gt;0,COUNT(P786:EB786),"")</f>
      </c>
      <c r="D786" s="21">
        <f>IF(COUNT(R786:EB786)&gt;0,COUNT(R786:EB786),"")</f>
      </c>
      <c r="E786" s="21">
        <f t="shared" si="50"/>
      </c>
      <c r="F786" s="21">
        <f t="shared" si="51"/>
      </c>
      <c r="G786" s="21">
        <f t="shared" si="48"/>
      </c>
      <c r="H786" s="21">
        <f>IF(AND(L786&gt;0,L786&lt;=STATS!$B$18),1,"")</f>
      </c>
      <c r="I786" s="57">
        <v>785</v>
      </c>
      <c r="P786" s="25"/>
      <c r="Q786" s="25"/>
      <c r="R786" s="60"/>
    </row>
    <row r="787" spans="2:18" ht="12.75">
      <c r="B787" s="21">
        <f t="shared" si="49"/>
        <v>0</v>
      </c>
      <c r="C787" s="21">
        <f>IF(COUNT(P787:EB787)&gt;0,COUNT(P787:EB787),"")</f>
      </c>
      <c r="D787" s="21">
        <f>IF(COUNT(R787:EB787)&gt;0,COUNT(R787:EB787),"")</f>
      </c>
      <c r="E787" s="21">
        <f t="shared" si="50"/>
      </c>
      <c r="F787" s="21">
        <f t="shared" si="51"/>
      </c>
      <c r="G787" s="21">
        <f t="shared" si="48"/>
      </c>
      <c r="H787" s="21">
        <f>IF(AND(L787&gt;0,L787&lt;=STATS!$B$18),1,"")</f>
      </c>
      <c r="I787" s="57">
        <v>786</v>
      </c>
      <c r="P787" s="25"/>
      <c r="Q787" s="25"/>
      <c r="R787" s="60"/>
    </row>
    <row r="788" spans="2:18" ht="12.75">
      <c r="B788" s="21">
        <f t="shared" si="49"/>
        <v>0</v>
      </c>
      <c r="C788" s="21">
        <f>IF(COUNT(P788:EB788)&gt;0,COUNT(P788:EB788),"")</f>
      </c>
      <c r="D788" s="21">
        <f>IF(COUNT(R788:EB788)&gt;0,COUNT(R788:EB788),"")</f>
      </c>
      <c r="E788" s="21">
        <f t="shared" si="50"/>
      </c>
      <c r="F788" s="21">
        <f t="shared" si="51"/>
      </c>
      <c r="G788" s="21">
        <f t="shared" si="48"/>
      </c>
      <c r="H788" s="21">
        <f>IF(AND(L788&gt;0,L788&lt;=STATS!$B$18),1,"")</f>
      </c>
      <c r="I788" s="57">
        <v>787</v>
      </c>
      <c r="P788" s="25"/>
      <c r="Q788" s="25"/>
      <c r="R788" s="60"/>
    </row>
    <row r="789" spans="2:18" ht="12.75">
      <c r="B789" s="21">
        <f t="shared" si="49"/>
        <v>0</v>
      </c>
      <c r="C789" s="21">
        <f>IF(COUNT(P789:EB789)&gt;0,COUNT(P789:EB789),"")</f>
      </c>
      <c r="D789" s="21">
        <f>IF(COUNT(R789:EB789)&gt;0,COUNT(R789:EB789),"")</f>
      </c>
      <c r="E789" s="21">
        <f t="shared" si="50"/>
      </c>
      <c r="F789" s="21">
        <f t="shared" si="51"/>
      </c>
      <c r="G789" s="21">
        <f t="shared" si="48"/>
      </c>
      <c r="H789" s="21">
        <f>IF(AND(L789&gt;0,L789&lt;=STATS!$B$18),1,"")</f>
      </c>
      <c r="I789" s="57">
        <v>788</v>
      </c>
      <c r="P789" s="25"/>
      <c r="Q789" s="25"/>
      <c r="R789" s="60"/>
    </row>
    <row r="790" spans="2:18" ht="12.75">
      <c r="B790" s="21">
        <f t="shared" si="49"/>
        <v>0</v>
      </c>
      <c r="C790" s="21">
        <f>IF(COUNT(P790:EB790)&gt;0,COUNT(P790:EB790),"")</f>
      </c>
      <c r="D790" s="21">
        <f>IF(COUNT(R790:EB790)&gt;0,COUNT(R790:EB790),"")</f>
      </c>
      <c r="E790" s="21">
        <f t="shared" si="50"/>
      </c>
      <c r="F790" s="21">
        <f t="shared" si="51"/>
      </c>
      <c r="G790" s="21">
        <f t="shared" si="48"/>
      </c>
      <c r="H790" s="21">
        <f>IF(AND(L790&gt;0,L790&lt;=STATS!$B$18),1,"")</f>
      </c>
      <c r="I790" s="57">
        <v>789</v>
      </c>
      <c r="P790" s="25"/>
      <c r="Q790" s="25"/>
      <c r="R790" s="60"/>
    </row>
    <row r="791" spans="2:18" ht="12.75">
      <c r="B791" s="21">
        <f t="shared" si="49"/>
        <v>0</v>
      </c>
      <c r="C791" s="21">
        <f>IF(COUNT(P791:EB791)&gt;0,COUNT(P791:EB791),"")</f>
      </c>
      <c r="D791" s="21">
        <f>IF(COUNT(R791:EB791)&gt;0,COUNT(R791:EB791),"")</f>
      </c>
      <c r="E791" s="21">
        <f t="shared" si="50"/>
      </c>
      <c r="F791" s="21">
        <f t="shared" si="51"/>
      </c>
      <c r="G791" s="21">
        <f t="shared" si="48"/>
      </c>
      <c r="H791" s="21">
        <f>IF(AND(L791&gt;0,L791&lt;=STATS!$B$18),1,"")</f>
      </c>
      <c r="I791" s="57">
        <v>790</v>
      </c>
      <c r="P791" s="25"/>
      <c r="Q791" s="25"/>
      <c r="R791" s="60"/>
    </row>
    <row r="792" spans="2:18" ht="12.75">
      <c r="B792" s="21">
        <f t="shared" si="49"/>
        <v>0</v>
      </c>
      <c r="C792" s="21">
        <f>IF(COUNT(P792:EB792)&gt;0,COUNT(P792:EB792),"")</f>
      </c>
      <c r="D792" s="21">
        <f>IF(COUNT(R792:EB792)&gt;0,COUNT(R792:EB792),"")</f>
      </c>
      <c r="E792" s="21">
        <f t="shared" si="50"/>
      </c>
      <c r="F792" s="21">
        <f t="shared" si="51"/>
      </c>
      <c r="G792" s="21">
        <f t="shared" si="48"/>
      </c>
      <c r="H792" s="21">
        <f>IF(AND(L792&gt;0,L792&lt;=STATS!$B$18),1,"")</f>
      </c>
      <c r="I792" s="57">
        <v>791</v>
      </c>
      <c r="P792" s="25"/>
      <c r="Q792" s="25"/>
      <c r="R792" s="60"/>
    </row>
    <row r="793" spans="2:18" ht="12.75">
      <c r="B793" s="21">
        <f t="shared" si="49"/>
        <v>0</v>
      </c>
      <c r="C793" s="21">
        <f>IF(COUNT(P793:EB793)&gt;0,COUNT(P793:EB793),"")</f>
      </c>
      <c r="D793" s="21">
        <f>IF(COUNT(R793:EB793)&gt;0,COUNT(R793:EB793),"")</f>
      </c>
      <c r="E793" s="21">
        <f t="shared" si="50"/>
      </c>
      <c r="F793" s="21">
        <f t="shared" si="51"/>
      </c>
      <c r="G793" s="21">
        <f t="shared" si="48"/>
      </c>
      <c r="H793" s="21">
        <f>IF(AND(L793&gt;0,L793&lt;=STATS!$B$18),1,"")</f>
      </c>
      <c r="I793" s="57">
        <v>792</v>
      </c>
      <c r="P793" s="25"/>
      <c r="Q793" s="25"/>
      <c r="R793" s="60"/>
    </row>
    <row r="794" spans="2:18" ht="12.75">
      <c r="B794" s="21">
        <f t="shared" si="49"/>
        <v>0</v>
      </c>
      <c r="C794" s="21">
        <f>IF(COUNT(P794:EB794)&gt;0,COUNT(P794:EB794),"")</f>
      </c>
      <c r="D794" s="21">
        <f>IF(COUNT(R794:EB794)&gt;0,COUNT(R794:EB794),"")</f>
      </c>
      <c r="E794" s="21">
        <f t="shared" si="50"/>
      </c>
      <c r="F794" s="21">
        <f t="shared" si="51"/>
      </c>
      <c r="G794" s="21">
        <f aca="true" t="shared" si="52" ref="G794:G857">IF($B794&gt;=1,$L794,"")</f>
      </c>
      <c r="H794" s="21">
        <f>IF(AND(L794&gt;0,L794&lt;=STATS!$B$18),1,"")</f>
      </c>
      <c r="I794" s="57">
        <v>793</v>
      </c>
      <c r="P794" s="25"/>
      <c r="Q794" s="25"/>
      <c r="R794" s="60"/>
    </row>
    <row r="795" spans="2:18" ht="12.75">
      <c r="B795" s="21">
        <f t="shared" si="49"/>
        <v>0</v>
      </c>
      <c r="C795" s="21">
        <f>IF(COUNT(P795:EB795)&gt;0,COUNT(P795:EB795),"")</f>
      </c>
      <c r="D795" s="21">
        <f>IF(COUNT(R795:EB795)&gt;0,COUNT(R795:EB795),"")</f>
      </c>
      <c r="E795" s="21">
        <f t="shared" si="50"/>
      </c>
      <c r="F795" s="21">
        <f t="shared" si="51"/>
      </c>
      <c r="G795" s="21">
        <f t="shared" si="52"/>
      </c>
      <c r="H795" s="21">
        <f>IF(AND(L795&gt;0,L795&lt;=STATS!$B$18),1,"")</f>
      </c>
      <c r="I795" s="57">
        <v>794</v>
      </c>
      <c r="P795" s="25"/>
      <c r="Q795" s="25"/>
      <c r="R795" s="60"/>
    </row>
    <row r="796" spans="2:18" ht="12.75">
      <c r="B796" s="21">
        <f t="shared" si="49"/>
        <v>0</v>
      </c>
      <c r="C796" s="21">
        <f>IF(COUNT(P796:EB796)&gt;0,COUNT(P796:EB796),"")</f>
      </c>
      <c r="D796" s="21">
        <f>IF(COUNT(R796:EB796)&gt;0,COUNT(R796:EB796),"")</f>
      </c>
      <c r="E796" s="21">
        <f t="shared" si="50"/>
      </c>
      <c r="F796" s="21">
        <f t="shared" si="51"/>
      </c>
      <c r="G796" s="21">
        <f t="shared" si="52"/>
      </c>
      <c r="H796" s="21">
        <f>IF(AND(L796&gt;0,L796&lt;=STATS!$B$18),1,"")</f>
      </c>
      <c r="I796" s="57">
        <v>795</v>
      </c>
      <c r="P796" s="25"/>
      <c r="Q796" s="25"/>
      <c r="R796" s="60"/>
    </row>
    <row r="797" spans="2:18" ht="12.75">
      <c r="B797" s="21">
        <f t="shared" si="49"/>
        <v>0</v>
      </c>
      <c r="C797" s="21">
        <f>IF(COUNT(P797:EB797)&gt;0,COUNT(P797:EB797),"")</f>
      </c>
      <c r="D797" s="21">
        <f>IF(COUNT(R797:EB797)&gt;0,COUNT(R797:EB797),"")</f>
      </c>
      <c r="E797" s="21">
        <f t="shared" si="50"/>
      </c>
      <c r="F797" s="21">
        <f t="shared" si="51"/>
      </c>
      <c r="G797" s="21">
        <f t="shared" si="52"/>
      </c>
      <c r="H797" s="21">
        <f>IF(AND(L797&gt;0,L797&lt;=STATS!$B$18),1,"")</f>
      </c>
      <c r="I797" s="57">
        <v>796</v>
      </c>
      <c r="P797" s="25"/>
      <c r="Q797" s="25"/>
      <c r="R797" s="60"/>
    </row>
    <row r="798" spans="2:18" ht="12.75">
      <c r="B798" s="21">
        <f t="shared" si="49"/>
        <v>0</v>
      </c>
      <c r="C798" s="21">
        <f>IF(COUNT(P798:EB798)&gt;0,COUNT(P798:EB798),"")</f>
      </c>
      <c r="D798" s="21">
        <f>IF(COUNT(R798:EB798)&gt;0,COUNT(R798:EB798),"")</f>
      </c>
      <c r="E798" s="21">
        <f t="shared" si="50"/>
      </c>
      <c r="F798" s="21">
        <f t="shared" si="51"/>
      </c>
      <c r="G798" s="21">
        <f t="shared" si="52"/>
      </c>
      <c r="H798" s="21">
        <f>IF(AND(L798&gt;0,L798&lt;=STATS!$B$18),1,"")</f>
      </c>
      <c r="I798" s="57">
        <v>797</v>
      </c>
      <c r="P798" s="25"/>
      <c r="Q798" s="25"/>
      <c r="R798" s="60"/>
    </row>
    <row r="799" spans="2:18" ht="12.75">
      <c r="B799" s="21">
        <f t="shared" si="49"/>
        <v>0</v>
      </c>
      <c r="C799" s="21">
        <f>IF(COUNT(P799:EB799)&gt;0,COUNT(P799:EB799),"")</f>
      </c>
      <c r="D799" s="21">
        <f>IF(COUNT(R799:EB799)&gt;0,COUNT(R799:EB799),"")</f>
      </c>
      <c r="E799" s="21">
        <f t="shared" si="50"/>
      </c>
      <c r="F799" s="21">
        <f t="shared" si="51"/>
      </c>
      <c r="G799" s="21">
        <f t="shared" si="52"/>
      </c>
      <c r="H799" s="21">
        <f>IF(AND(L799&gt;0,L799&lt;=STATS!$B$18),1,"")</f>
      </c>
      <c r="I799" s="57">
        <v>798</v>
      </c>
      <c r="P799" s="25"/>
      <c r="Q799" s="25"/>
      <c r="R799" s="60"/>
    </row>
    <row r="800" spans="2:18" ht="12.75">
      <c r="B800" s="21">
        <f t="shared" si="49"/>
        <v>0</v>
      </c>
      <c r="C800" s="21">
        <f>IF(COUNT(P800:EB800)&gt;0,COUNT(P800:EB800),"")</f>
      </c>
      <c r="D800" s="21">
        <f>IF(COUNT(R800:EB800)&gt;0,COUNT(R800:EB800),"")</f>
      </c>
      <c r="E800" s="21">
        <f t="shared" si="50"/>
      </c>
      <c r="F800" s="21">
        <f t="shared" si="51"/>
      </c>
      <c r="G800" s="21">
        <f t="shared" si="52"/>
      </c>
      <c r="H800" s="21">
        <f>IF(AND(L800&gt;0,L800&lt;=STATS!$B$18),1,"")</f>
      </c>
      <c r="I800" s="57">
        <v>799</v>
      </c>
      <c r="P800" s="25"/>
      <c r="Q800" s="25"/>
      <c r="R800" s="60"/>
    </row>
    <row r="801" spans="2:18" ht="12.75">
      <c r="B801" s="21">
        <f t="shared" si="49"/>
        <v>0</v>
      </c>
      <c r="C801" s="21">
        <f>IF(COUNT(P801:EB801)&gt;0,COUNT(P801:EB801),"")</f>
      </c>
      <c r="D801" s="21">
        <f>IF(COUNT(R801:EB801)&gt;0,COUNT(R801:EB801),"")</f>
      </c>
      <c r="E801" s="21">
        <f t="shared" si="50"/>
      </c>
      <c r="F801" s="21">
        <f t="shared" si="51"/>
      </c>
      <c r="G801" s="21">
        <f t="shared" si="52"/>
      </c>
      <c r="H801" s="21">
        <f>IF(AND(L801&gt;0,L801&lt;=STATS!$B$18),1,"")</f>
      </c>
      <c r="I801" s="57">
        <v>800</v>
      </c>
      <c r="P801" s="25"/>
      <c r="Q801" s="25"/>
      <c r="R801" s="60"/>
    </row>
    <row r="802" spans="2:18" ht="12.75">
      <c r="B802" s="21">
        <f t="shared" si="49"/>
        <v>0</v>
      </c>
      <c r="C802" s="21">
        <f>IF(COUNT(P802:EB802)&gt;0,COUNT(P802:EB802),"")</f>
      </c>
      <c r="D802" s="21">
        <f>IF(COUNT(R802:EB802)&gt;0,COUNT(R802:EB802),"")</f>
      </c>
      <c r="E802" s="21">
        <f t="shared" si="50"/>
      </c>
      <c r="F802" s="21">
        <f t="shared" si="51"/>
      </c>
      <c r="G802" s="21">
        <f t="shared" si="52"/>
      </c>
      <c r="H802" s="21">
        <f>IF(AND(L802&gt;0,L802&lt;=STATS!$B$18),1,"")</f>
      </c>
      <c r="I802" s="57">
        <v>801</v>
      </c>
      <c r="P802" s="25"/>
      <c r="Q802" s="25"/>
      <c r="R802" s="60"/>
    </row>
    <row r="803" spans="2:18" ht="12.75">
      <c r="B803" s="21">
        <f t="shared" si="49"/>
        <v>0</v>
      </c>
      <c r="C803" s="21">
        <f>IF(COUNT(P803:EB803)&gt;0,COUNT(P803:EB803),"")</f>
      </c>
      <c r="D803" s="21">
        <f>IF(COUNT(R803:EB803)&gt;0,COUNT(R803:EB803),"")</f>
      </c>
      <c r="E803" s="21">
        <f t="shared" si="50"/>
      </c>
      <c r="F803" s="21">
        <f t="shared" si="51"/>
      </c>
      <c r="G803" s="21">
        <f t="shared" si="52"/>
      </c>
      <c r="H803" s="21">
        <f>IF(AND(L803&gt;0,L803&lt;=STATS!$B$18),1,"")</f>
      </c>
      <c r="I803" s="57">
        <v>802</v>
      </c>
      <c r="P803" s="25"/>
      <c r="Q803" s="25"/>
      <c r="R803" s="60"/>
    </row>
    <row r="804" spans="2:18" ht="12.75">
      <c r="B804" s="21">
        <f t="shared" si="49"/>
        <v>0</v>
      </c>
      <c r="C804" s="21">
        <f>IF(COUNT(P804:EB804)&gt;0,COUNT(P804:EB804),"")</f>
      </c>
      <c r="D804" s="21">
        <f>IF(COUNT(R804:EB804)&gt;0,COUNT(R804:EB804),"")</f>
      </c>
      <c r="E804" s="21">
        <f t="shared" si="50"/>
      </c>
      <c r="F804" s="21">
        <f t="shared" si="51"/>
      </c>
      <c r="G804" s="21">
        <f t="shared" si="52"/>
      </c>
      <c r="H804" s="21">
        <f>IF(AND(L804&gt;0,L804&lt;=STATS!$B$18),1,"")</f>
      </c>
      <c r="I804" s="57">
        <v>803</v>
      </c>
      <c r="P804" s="25"/>
      <c r="Q804" s="25"/>
      <c r="R804" s="60"/>
    </row>
    <row r="805" spans="2:18" ht="12.75">
      <c r="B805" s="21">
        <f t="shared" si="49"/>
        <v>0</v>
      </c>
      <c r="C805" s="21">
        <f>IF(COUNT(P805:EB805)&gt;0,COUNT(P805:EB805),"")</f>
      </c>
      <c r="D805" s="21">
        <f>IF(COUNT(R805:EB805)&gt;0,COUNT(R805:EB805),"")</f>
      </c>
      <c r="E805" s="21">
        <f t="shared" si="50"/>
      </c>
      <c r="F805" s="21">
        <f t="shared" si="51"/>
      </c>
      <c r="G805" s="21">
        <f t="shared" si="52"/>
      </c>
      <c r="H805" s="21">
        <f>IF(AND(L805&gt;0,L805&lt;=STATS!$B$18),1,"")</f>
      </c>
      <c r="I805" s="57">
        <v>804</v>
      </c>
      <c r="P805" s="25"/>
      <c r="Q805" s="25"/>
      <c r="R805" s="60"/>
    </row>
    <row r="806" spans="2:18" ht="12.75">
      <c r="B806" s="21">
        <f t="shared" si="49"/>
        <v>0</v>
      </c>
      <c r="C806" s="21">
        <f>IF(COUNT(P806:EB806)&gt;0,COUNT(P806:EB806),"")</f>
      </c>
      <c r="D806" s="21">
        <f>IF(COUNT(R806:EB806)&gt;0,COUNT(R806:EB806),"")</f>
      </c>
      <c r="E806" s="21">
        <f t="shared" si="50"/>
      </c>
      <c r="F806" s="21">
        <f t="shared" si="51"/>
      </c>
      <c r="G806" s="21">
        <f t="shared" si="52"/>
      </c>
      <c r="H806" s="21">
        <f>IF(AND(L806&gt;0,L806&lt;=STATS!$B$18),1,"")</f>
      </c>
      <c r="I806" s="57">
        <v>805</v>
      </c>
      <c r="P806" s="25"/>
      <c r="Q806" s="25"/>
      <c r="R806" s="60"/>
    </row>
    <row r="807" spans="2:18" ht="12.75">
      <c r="B807" s="21">
        <f t="shared" si="49"/>
        <v>0</v>
      </c>
      <c r="C807" s="21">
        <f>IF(COUNT(P807:EB807)&gt;0,COUNT(P807:EB807),"")</f>
      </c>
      <c r="D807" s="21">
        <f>IF(COUNT(R807:EB807)&gt;0,COUNT(R807:EB807),"")</f>
      </c>
      <c r="E807" s="21">
        <f t="shared" si="50"/>
      </c>
      <c r="F807" s="21">
        <f t="shared" si="51"/>
      </c>
      <c r="G807" s="21">
        <f t="shared" si="52"/>
      </c>
      <c r="H807" s="21">
        <f>IF(AND(L807&gt;0,L807&lt;=STATS!$B$18),1,"")</f>
      </c>
      <c r="I807" s="57">
        <v>806</v>
      </c>
      <c r="P807" s="25"/>
      <c r="Q807" s="25"/>
      <c r="R807" s="60"/>
    </row>
    <row r="808" spans="2:18" ht="12.75">
      <c r="B808" s="21">
        <f t="shared" si="49"/>
        <v>0</v>
      </c>
      <c r="C808" s="21">
        <f>IF(COUNT(P808:EB808)&gt;0,COUNT(P808:EB808),"")</f>
      </c>
      <c r="D808" s="21">
        <f>IF(COUNT(R808:EB808)&gt;0,COUNT(R808:EB808),"")</f>
      </c>
      <c r="E808" s="21">
        <f t="shared" si="50"/>
      </c>
      <c r="F808" s="21">
        <f t="shared" si="51"/>
      </c>
      <c r="G808" s="21">
        <f t="shared" si="52"/>
      </c>
      <c r="H808" s="21">
        <f>IF(AND(L808&gt;0,L808&lt;=STATS!$B$18),1,"")</f>
      </c>
      <c r="I808" s="57">
        <v>807</v>
      </c>
      <c r="P808" s="25"/>
      <c r="Q808" s="25"/>
      <c r="R808" s="60"/>
    </row>
    <row r="809" spans="2:18" ht="12.75">
      <c r="B809" s="21">
        <f t="shared" si="49"/>
        <v>0</v>
      </c>
      <c r="C809" s="21">
        <f>IF(COUNT(P809:EB809)&gt;0,COUNT(P809:EB809),"")</f>
      </c>
      <c r="D809" s="21">
        <f>IF(COUNT(R809:EB809)&gt;0,COUNT(R809:EB809),"")</f>
      </c>
      <c r="E809" s="21">
        <f t="shared" si="50"/>
      </c>
      <c r="F809" s="21">
        <f t="shared" si="51"/>
      </c>
      <c r="G809" s="21">
        <f t="shared" si="52"/>
      </c>
      <c r="H809" s="21">
        <f>IF(AND(L809&gt;0,L809&lt;=STATS!$B$18),1,"")</f>
      </c>
      <c r="I809" s="57">
        <v>808</v>
      </c>
      <c r="P809" s="25"/>
      <c r="Q809" s="25"/>
      <c r="R809" s="60"/>
    </row>
    <row r="810" spans="2:18" ht="12.75">
      <c r="B810" s="21">
        <f t="shared" si="49"/>
        <v>0</v>
      </c>
      <c r="C810" s="21">
        <f>IF(COUNT(P810:EB810)&gt;0,COUNT(P810:EB810),"")</f>
      </c>
      <c r="D810" s="21">
        <f>IF(COUNT(R810:EB810)&gt;0,COUNT(R810:EB810),"")</f>
      </c>
      <c r="E810" s="21">
        <f t="shared" si="50"/>
      </c>
      <c r="F810" s="21">
        <f t="shared" si="51"/>
      </c>
      <c r="G810" s="21">
        <f t="shared" si="52"/>
      </c>
      <c r="H810" s="21">
        <f>IF(AND(L810&gt;0,L810&lt;=STATS!$B$18),1,"")</f>
      </c>
      <c r="I810" s="57">
        <v>809</v>
      </c>
      <c r="P810" s="25"/>
      <c r="Q810" s="25"/>
      <c r="R810" s="60"/>
    </row>
    <row r="811" spans="2:18" ht="12.75">
      <c r="B811" s="21">
        <f t="shared" si="49"/>
        <v>0</v>
      </c>
      <c r="C811" s="21">
        <f>IF(COUNT(P811:EB811)&gt;0,COUNT(P811:EB811),"")</f>
      </c>
      <c r="D811" s="21">
        <f>IF(COUNT(R811:EB811)&gt;0,COUNT(R811:EB811),"")</f>
      </c>
      <c r="E811" s="21">
        <f t="shared" si="50"/>
      </c>
      <c r="F811" s="21">
        <f t="shared" si="51"/>
      </c>
      <c r="G811" s="21">
        <f t="shared" si="52"/>
      </c>
      <c r="H811" s="21">
        <f>IF(AND(L811&gt;0,L811&lt;=STATS!$B$18),1,"")</f>
      </c>
      <c r="I811" s="57">
        <v>810</v>
      </c>
      <c r="P811" s="25"/>
      <c r="Q811" s="25"/>
      <c r="R811" s="60"/>
    </row>
    <row r="812" spans="2:18" ht="12.75">
      <c r="B812" s="21">
        <f t="shared" si="49"/>
        <v>0</v>
      </c>
      <c r="C812" s="21">
        <f>IF(COUNT(P812:EB812)&gt;0,COUNT(P812:EB812),"")</f>
      </c>
      <c r="D812" s="21">
        <f>IF(COUNT(R812:EB812)&gt;0,COUNT(R812:EB812),"")</f>
      </c>
      <c r="E812" s="21">
        <f t="shared" si="50"/>
      </c>
      <c r="F812" s="21">
        <f t="shared" si="51"/>
      </c>
      <c r="G812" s="21">
        <f t="shared" si="52"/>
      </c>
      <c r="H812" s="21">
        <f>IF(AND(L812&gt;0,L812&lt;=STATS!$B$18),1,"")</f>
      </c>
      <c r="I812" s="57">
        <v>811</v>
      </c>
      <c r="P812" s="25"/>
      <c r="Q812" s="25"/>
      <c r="R812" s="60"/>
    </row>
    <row r="813" spans="2:18" ht="12.75">
      <c r="B813" s="21">
        <f t="shared" si="49"/>
        <v>0</v>
      </c>
      <c r="C813" s="21">
        <f>IF(COUNT(P813:EB813)&gt;0,COUNT(P813:EB813),"")</f>
      </c>
      <c r="D813" s="21">
        <f>IF(COUNT(R813:EB813)&gt;0,COUNT(R813:EB813),"")</f>
      </c>
      <c r="E813" s="21">
        <f t="shared" si="50"/>
      </c>
      <c r="F813" s="21">
        <f t="shared" si="51"/>
      </c>
      <c r="G813" s="21">
        <f t="shared" si="52"/>
      </c>
      <c r="H813" s="21">
        <f>IF(AND(L813&gt;0,L813&lt;=STATS!$B$18),1,"")</f>
      </c>
      <c r="I813" s="57">
        <v>812</v>
      </c>
      <c r="P813" s="25"/>
      <c r="Q813" s="25"/>
      <c r="R813" s="60"/>
    </row>
    <row r="814" spans="2:18" ht="12.75">
      <c r="B814" s="21">
        <f t="shared" si="49"/>
        <v>0</v>
      </c>
      <c r="C814" s="21">
        <f>IF(COUNT(P814:EB814)&gt;0,COUNT(P814:EB814),"")</f>
      </c>
      <c r="D814" s="21">
        <f>IF(COUNT(R814:EB814)&gt;0,COUNT(R814:EB814),"")</f>
      </c>
      <c r="E814" s="21">
        <f t="shared" si="50"/>
      </c>
      <c r="F814" s="21">
        <f t="shared" si="51"/>
      </c>
      <c r="G814" s="21">
        <f t="shared" si="52"/>
      </c>
      <c r="H814" s="21">
        <f>IF(AND(L814&gt;0,L814&lt;=STATS!$B$18),1,"")</f>
      </c>
      <c r="I814" s="57">
        <v>813</v>
      </c>
      <c r="P814" s="25"/>
      <c r="Q814" s="25"/>
      <c r="R814" s="60"/>
    </row>
    <row r="815" spans="2:18" ht="12.75">
      <c r="B815" s="21">
        <f t="shared" si="49"/>
        <v>0</v>
      </c>
      <c r="C815" s="21">
        <f>IF(COUNT(P815:EB815)&gt;0,COUNT(P815:EB815),"")</f>
      </c>
      <c r="D815" s="21">
        <f>IF(COUNT(R815:EB815)&gt;0,COUNT(R815:EB815),"")</f>
      </c>
      <c r="E815" s="21">
        <f t="shared" si="50"/>
      </c>
      <c r="F815" s="21">
        <f t="shared" si="51"/>
      </c>
      <c r="G815" s="21">
        <f t="shared" si="52"/>
      </c>
      <c r="H815" s="21">
        <f>IF(AND(L815&gt;0,L815&lt;=STATS!$B$18),1,"")</f>
      </c>
      <c r="I815" s="57">
        <v>814</v>
      </c>
      <c r="P815" s="25"/>
      <c r="Q815" s="25"/>
      <c r="R815" s="60"/>
    </row>
    <row r="816" spans="2:18" ht="12.75">
      <c r="B816" s="21">
        <f t="shared" si="49"/>
        <v>0</v>
      </c>
      <c r="C816" s="21">
        <f>IF(COUNT(P816:EB816)&gt;0,COUNT(P816:EB816),"")</f>
      </c>
      <c r="D816" s="21">
        <f>IF(COUNT(R816:EB816)&gt;0,COUNT(R816:EB816),"")</f>
      </c>
      <c r="E816" s="21">
        <f t="shared" si="50"/>
      </c>
      <c r="F816" s="21">
        <f t="shared" si="51"/>
      </c>
      <c r="G816" s="21">
        <f t="shared" si="52"/>
      </c>
      <c r="H816" s="21">
        <f>IF(AND(L816&gt;0,L816&lt;=STATS!$B$18),1,"")</f>
      </c>
      <c r="I816" s="57">
        <v>815</v>
      </c>
      <c r="P816" s="25"/>
      <c r="Q816" s="25"/>
      <c r="R816" s="60"/>
    </row>
    <row r="817" spans="2:18" ht="12.75">
      <c r="B817" s="21">
        <f t="shared" si="49"/>
        <v>0</v>
      </c>
      <c r="C817" s="21">
        <f>IF(COUNT(P817:EB817)&gt;0,COUNT(P817:EB817),"")</f>
      </c>
      <c r="D817" s="21">
        <f>IF(COUNT(R817:EB817)&gt;0,COUNT(R817:EB817),"")</f>
      </c>
      <c r="E817" s="21">
        <f t="shared" si="50"/>
      </c>
      <c r="F817" s="21">
        <f t="shared" si="51"/>
      </c>
      <c r="G817" s="21">
        <f t="shared" si="52"/>
      </c>
      <c r="H817" s="21">
        <f>IF(AND(L817&gt;0,L817&lt;=STATS!$B$18),1,"")</f>
      </c>
      <c r="I817" s="57">
        <v>816</v>
      </c>
      <c r="P817" s="25"/>
      <c r="Q817" s="25"/>
      <c r="R817" s="60"/>
    </row>
    <row r="818" spans="2:18" ht="12.75">
      <c r="B818" s="21">
        <f t="shared" si="49"/>
        <v>0</v>
      </c>
      <c r="C818" s="21">
        <f>IF(COUNT(P818:EB818)&gt;0,COUNT(P818:EB818),"")</f>
      </c>
      <c r="D818" s="21">
        <f>IF(COUNT(R818:EB818)&gt;0,COUNT(R818:EB818),"")</f>
      </c>
      <c r="E818" s="21">
        <f t="shared" si="50"/>
      </c>
      <c r="F818" s="21">
        <f t="shared" si="51"/>
      </c>
      <c r="G818" s="21">
        <f t="shared" si="52"/>
      </c>
      <c r="H818" s="21">
        <f>IF(AND(L818&gt;0,L818&lt;=STATS!$B$18),1,"")</f>
      </c>
      <c r="I818" s="57">
        <v>817</v>
      </c>
      <c r="P818" s="25"/>
      <c r="Q818" s="25"/>
      <c r="R818" s="60"/>
    </row>
    <row r="819" spans="2:18" ht="12.75">
      <c r="B819" s="21">
        <f t="shared" si="49"/>
        <v>0</v>
      </c>
      <c r="C819" s="21">
        <f>IF(COUNT(P819:EB819)&gt;0,COUNT(P819:EB819),"")</f>
      </c>
      <c r="D819" s="21">
        <f>IF(COUNT(R819:EB819)&gt;0,COUNT(R819:EB819),"")</f>
      </c>
      <c r="E819" s="21">
        <f t="shared" si="50"/>
      </c>
      <c r="F819" s="21">
        <f t="shared" si="51"/>
      </c>
      <c r="G819" s="21">
        <f t="shared" si="52"/>
      </c>
      <c r="H819" s="21">
        <f>IF(AND(L819&gt;0,L819&lt;=STATS!$B$18),1,"")</f>
      </c>
      <c r="I819" s="57">
        <v>818</v>
      </c>
      <c r="P819" s="25"/>
      <c r="Q819" s="25"/>
      <c r="R819" s="60"/>
    </row>
    <row r="820" spans="2:18" ht="12.75">
      <c r="B820" s="21">
        <f t="shared" si="49"/>
        <v>0</v>
      </c>
      <c r="C820" s="21">
        <f>IF(COUNT(P820:EB820)&gt;0,COUNT(P820:EB820),"")</f>
      </c>
      <c r="D820" s="21">
        <f>IF(COUNT(R820:EB820)&gt;0,COUNT(R820:EB820),"")</f>
      </c>
      <c r="E820" s="21">
        <f t="shared" si="50"/>
      </c>
      <c r="F820" s="21">
        <f t="shared" si="51"/>
      </c>
      <c r="G820" s="21">
        <f t="shared" si="52"/>
      </c>
      <c r="H820" s="21">
        <f>IF(AND(L820&gt;0,L820&lt;=STATS!$B$18),1,"")</f>
      </c>
      <c r="I820" s="57">
        <v>819</v>
      </c>
      <c r="P820" s="25"/>
      <c r="Q820" s="25"/>
      <c r="R820" s="60"/>
    </row>
    <row r="821" spans="2:18" ht="12.75">
      <c r="B821" s="21">
        <f t="shared" si="49"/>
        <v>0</v>
      </c>
      <c r="C821" s="21">
        <f>IF(COUNT(P821:EB821)&gt;0,COUNT(P821:EB821),"")</f>
      </c>
      <c r="D821" s="21">
        <f>IF(COUNT(R821:EB821)&gt;0,COUNT(R821:EB821),"")</f>
      </c>
      <c r="E821" s="21">
        <f t="shared" si="50"/>
      </c>
      <c r="F821" s="21">
        <f t="shared" si="51"/>
      </c>
      <c r="G821" s="21">
        <f t="shared" si="52"/>
      </c>
      <c r="H821" s="21">
        <f>IF(AND(L821&gt;0,L821&lt;=STATS!$B$18),1,"")</f>
      </c>
      <c r="I821" s="57">
        <v>820</v>
      </c>
      <c r="P821" s="25"/>
      <c r="Q821" s="25"/>
      <c r="R821" s="60"/>
    </row>
    <row r="822" spans="2:18" ht="12.75">
      <c r="B822" s="21">
        <f t="shared" si="49"/>
        <v>0</v>
      </c>
      <c r="C822" s="21">
        <f>IF(COUNT(P822:EB822)&gt;0,COUNT(P822:EB822),"")</f>
      </c>
      <c r="D822" s="21">
        <f>IF(COUNT(R822:EB822)&gt;0,COUNT(R822:EB822),"")</f>
      </c>
      <c r="E822" s="21">
        <f t="shared" si="50"/>
      </c>
      <c r="F822" s="21">
        <f t="shared" si="51"/>
      </c>
      <c r="G822" s="21">
        <f t="shared" si="52"/>
      </c>
      <c r="H822" s="21">
        <f>IF(AND(L822&gt;0,L822&lt;=STATS!$B$18),1,"")</f>
      </c>
      <c r="I822" s="57">
        <v>821</v>
      </c>
      <c r="P822" s="25"/>
      <c r="Q822" s="25"/>
      <c r="R822" s="60"/>
    </row>
    <row r="823" spans="2:18" ht="12.75">
      <c r="B823" s="21">
        <f t="shared" si="49"/>
        <v>0</v>
      </c>
      <c r="C823" s="21">
        <f>IF(COUNT(P823:EB823)&gt;0,COUNT(P823:EB823),"")</f>
      </c>
      <c r="D823" s="21">
        <f>IF(COUNT(R823:EB823)&gt;0,COUNT(R823:EB823),"")</f>
      </c>
      <c r="E823" s="21">
        <f t="shared" si="50"/>
      </c>
      <c r="F823" s="21">
        <f t="shared" si="51"/>
      </c>
      <c r="G823" s="21">
        <f t="shared" si="52"/>
      </c>
      <c r="H823" s="21">
        <f>IF(AND(L823&gt;0,L823&lt;=STATS!$B$18),1,"")</f>
      </c>
      <c r="I823" s="57">
        <v>822</v>
      </c>
      <c r="P823" s="25"/>
      <c r="Q823" s="25"/>
      <c r="R823" s="60"/>
    </row>
    <row r="824" spans="2:18" ht="12.75">
      <c r="B824" s="21">
        <f t="shared" si="49"/>
        <v>0</v>
      </c>
      <c r="C824" s="21">
        <f>IF(COUNT(P824:EB824)&gt;0,COUNT(P824:EB824),"")</f>
      </c>
      <c r="D824" s="21">
        <f>IF(COUNT(R824:EB824)&gt;0,COUNT(R824:EB824),"")</f>
      </c>
      <c r="E824" s="21">
        <f t="shared" si="50"/>
      </c>
      <c r="F824" s="21">
        <f t="shared" si="51"/>
      </c>
      <c r="G824" s="21">
        <f t="shared" si="52"/>
      </c>
      <c r="H824" s="21">
        <f>IF(AND(L824&gt;0,L824&lt;=STATS!$B$18),1,"")</f>
      </c>
      <c r="I824" s="57">
        <v>823</v>
      </c>
      <c r="P824" s="25"/>
      <c r="Q824" s="25"/>
      <c r="R824" s="60"/>
    </row>
    <row r="825" spans="2:18" ht="12.75">
      <c r="B825" s="21">
        <f t="shared" si="49"/>
        <v>0</v>
      </c>
      <c r="C825" s="21">
        <f>IF(COUNT(P825:EB825)&gt;0,COUNT(P825:EB825),"")</f>
      </c>
      <c r="D825" s="21">
        <f>IF(COUNT(R825:EB825)&gt;0,COUNT(R825:EB825),"")</f>
      </c>
      <c r="E825" s="21">
        <f t="shared" si="50"/>
      </c>
      <c r="F825" s="21">
        <f t="shared" si="51"/>
      </c>
      <c r="G825" s="21">
        <f t="shared" si="52"/>
      </c>
      <c r="H825" s="21">
        <f>IF(AND(L825&gt;0,L825&lt;=STATS!$B$18),1,"")</f>
      </c>
      <c r="I825" s="57">
        <v>824</v>
      </c>
      <c r="P825" s="25"/>
      <c r="Q825" s="25"/>
      <c r="R825" s="60"/>
    </row>
    <row r="826" spans="2:18" ht="12.75">
      <c r="B826" s="21">
        <f t="shared" si="49"/>
        <v>0</v>
      </c>
      <c r="C826" s="21">
        <f>IF(COUNT(P826:EB826)&gt;0,COUNT(P826:EB826),"")</f>
      </c>
      <c r="D826" s="21">
        <f>IF(COUNT(R826:EB826)&gt;0,COUNT(R826:EB826),"")</f>
      </c>
      <c r="E826" s="21">
        <f t="shared" si="50"/>
      </c>
      <c r="F826" s="21">
        <f t="shared" si="51"/>
      </c>
      <c r="G826" s="21">
        <f t="shared" si="52"/>
      </c>
      <c r="H826" s="21">
        <f>IF(AND(L826&gt;0,L826&lt;=STATS!$B$18),1,"")</f>
      </c>
      <c r="I826" s="57">
        <v>825</v>
      </c>
      <c r="P826" s="25"/>
      <c r="Q826" s="25"/>
      <c r="R826" s="60"/>
    </row>
    <row r="827" spans="2:18" ht="12.75">
      <c r="B827" s="21">
        <f t="shared" si="49"/>
        <v>0</v>
      </c>
      <c r="C827" s="21">
        <f>IF(COUNT(P827:EB827)&gt;0,COUNT(P827:EB827),"")</f>
      </c>
      <c r="D827" s="21">
        <f>IF(COUNT(R827:EB827)&gt;0,COUNT(R827:EB827),"")</f>
      </c>
      <c r="E827" s="21">
        <f t="shared" si="50"/>
      </c>
      <c r="F827" s="21">
        <f t="shared" si="51"/>
      </c>
      <c r="G827" s="21">
        <f t="shared" si="52"/>
      </c>
      <c r="H827" s="21">
        <f>IF(AND(L827&gt;0,L827&lt;=STATS!$B$18),1,"")</f>
      </c>
      <c r="I827" s="57">
        <v>826</v>
      </c>
      <c r="P827" s="25"/>
      <c r="Q827" s="25"/>
      <c r="R827" s="60"/>
    </row>
    <row r="828" spans="2:18" ht="12.75">
      <c r="B828" s="21">
        <f t="shared" si="49"/>
        <v>0</v>
      </c>
      <c r="C828" s="21">
        <f>IF(COUNT(P828:EB828)&gt;0,COUNT(P828:EB828),"")</f>
      </c>
      <c r="D828" s="21">
        <f>IF(COUNT(R828:EB828)&gt;0,COUNT(R828:EB828),"")</f>
      </c>
      <c r="E828" s="21">
        <f t="shared" si="50"/>
      </c>
      <c r="F828" s="21">
        <f t="shared" si="51"/>
      </c>
      <c r="G828" s="21">
        <f t="shared" si="52"/>
      </c>
      <c r="H828" s="21">
        <f>IF(AND(L828&gt;0,L828&lt;=STATS!$B$18),1,"")</f>
      </c>
      <c r="I828" s="57">
        <v>827</v>
      </c>
      <c r="P828" s="25"/>
      <c r="Q828" s="25"/>
      <c r="R828" s="60"/>
    </row>
    <row r="829" spans="2:18" ht="12.75">
      <c r="B829" s="21">
        <f t="shared" si="49"/>
        <v>0</v>
      </c>
      <c r="C829" s="21">
        <f>IF(COUNT(P829:EB829)&gt;0,COUNT(P829:EB829),"")</f>
      </c>
      <c r="D829" s="21">
        <f>IF(COUNT(R829:EB829)&gt;0,COUNT(R829:EB829),"")</f>
      </c>
      <c r="E829" s="21">
        <f t="shared" si="50"/>
      </c>
      <c r="F829" s="21">
        <f t="shared" si="51"/>
      </c>
      <c r="G829" s="21">
        <f t="shared" si="52"/>
      </c>
      <c r="H829" s="21">
        <f>IF(AND(L829&gt;0,L829&lt;=STATS!$B$18),1,"")</f>
      </c>
      <c r="I829" s="57">
        <v>828</v>
      </c>
      <c r="P829" s="25"/>
      <c r="Q829" s="25"/>
      <c r="R829" s="60"/>
    </row>
    <row r="830" spans="2:18" ht="12.75">
      <c r="B830" s="21">
        <f t="shared" si="49"/>
        <v>0</v>
      </c>
      <c r="C830" s="21">
        <f>IF(COUNT(P830:EB830)&gt;0,COUNT(P830:EB830),"")</f>
      </c>
      <c r="D830" s="21">
        <f>IF(COUNT(R830:EB830)&gt;0,COUNT(R830:EB830),"")</f>
      </c>
      <c r="E830" s="21">
        <f t="shared" si="50"/>
      </c>
      <c r="F830" s="21">
        <f t="shared" si="51"/>
      </c>
      <c r="G830" s="21">
        <f t="shared" si="52"/>
      </c>
      <c r="H830" s="21">
        <f>IF(AND(L830&gt;0,L830&lt;=STATS!$B$18),1,"")</f>
      </c>
      <c r="I830" s="57">
        <v>829</v>
      </c>
      <c r="P830" s="25"/>
      <c r="Q830" s="25"/>
      <c r="R830" s="60"/>
    </row>
    <row r="831" spans="2:18" ht="12.75">
      <c r="B831" s="21">
        <f t="shared" si="49"/>
        <v>0</v>
      </c>
      <c r="C831" s="21">
        <f>IF(COUNT(P831:EB831)&gt;0,COUNT(P831:EB831),"")</f>
      </c>
      <c r="D831" s="21">
        <f>IF(COUNT(R831:EB831)&gt;0,COUNT(R831:EB831),"")</f>
      </c>
      <c r="E831" s="21">
        <f t="shared" si="50"/>
      </c>
      <c r="F831" s="21">
        <f t="shared" si="51"/>
      </c>
      <c r="G831" s="21">
        <f t="shared" si="52"/>
      </c>
      <c r="H831" s="21">
        <f>IF(AND(L831&gt;0,L831&lt;=STATS!$B$18),1,"")</f>
      </c>
      <c r="I831" s="57">
        <v>830</v>
      </c>
      <c r="P831" s="25"/>
      <c r="Q831" s="25"/>
      <c r="R831" s="60"/>
    </row>
    <row r="832" spans="2:18" ht="12.75">
      <c r="B832" s="21">
        <f t="shared" si="49"/>
        <v>0</v>
      </c>
      <c r="C832" s="21">
        <f>IF(COUNT(P832:EB832)&gt;0,COUNT(P832:EB832),"")</f>
      </c>
      <c r="D832" s="21">
        <f>IF(COUNT(R832:EB832)&gt;0,COUNT(R832:EB832),"")</f>
      </c>
      <c r="E832" s="21">
        <f t="shared" si="50"/>
      </c>
      <c r="F832" s="21">
        <f t="shared" si="51"/>
      </c>
      <c r="G832" s="21">
        <f t="shared" si="52"/>
      </c>
      <c r="H832" s="21">
        <f>IF(AND(L832&gt;0,L832&lt;=STATS!$B$18),1,"")</f>
      </c>
      <c r="I832" s="57">
        <v>831</v>
      </c>
      <c r="P832" s="25"/>
      <c r="Q832" s="25"/>
      <c r="R832" s="60"/>
    </row>
    <row r="833" spans="2:18" ht="12.75">
      <c r="B833" s="21">
        <f t="shared" si="49"/>
        <v>0</v>
      </c>
      <c r="C833" s="21">
        <f>IF(COUNT(P833:EB833)&gt;0,COUNT(P833:EB833),"")</f>
      </c>
      <c r="D833" s="21">
        <f>IF(COUNT(R833:EB833)&gt;0,COUNT(R833:EB833),"")</f>
      </c>
      <c r="E833" s="21">
        <f t="shared" si="50"/>
      </c>
      <c r="F833" s="21">
        <f t="shared" si="51"/>
      </c>
      <c r="G833" s="21">
        <f t="shared" si="52"/>
      </c>
      <c r="H833" s="21">
        <f>IF(AND(L833&gt;0,L833&lt;=STATS!$B$18),1,"")</f>
      </c>
      <c r="I833" s="57">
        <v>832</v>
      </c>
      <c r="P833" s="25"/>
      <c r="Q833" s="25"/>
      <c r="R833" s="60"/>
    </row>
    <row r="834" spans="2:18" ht="12.75">
      <c r="B834" s="21">
        <f aca="true" t="shared" si="53" ref="B834:B897">COUNT(P834:DZ834)</f>
        <v>0</v>
      </c>
      <c r="C834" s="21">
        <f>IF(COUNT(P834:EB834)&gt;0,COUNT(P834:EB834),"")</f>
      </c>
      <c r="D834" s="21">
        <f>IF(COUNT(R834:EB834)&gt;0,COUNT(R834:EB834),"")</f>
      </c>
      <c r="E834" s="21">
        <f aca="true" t="shared" si="54" ref="E834:E897">IF(H834=1,COUNT(P834:DZ834),"")</f>
      </c>
      <c r="F834" s="21">
        <f aca="true" t="shared" si="55" ref="F834:F897">IF(H834=1,COUNT(S834:DZ834),"")</f>
      </c>
      <c r="G834" s="21">
        <f t="shared" si="52"/>
      </c>
      <c r="H834" s="21">
        <f>IF(AND(L834&gt;0,L834&lt;=STATS!$B$18),1,"")</f>
      </c>
      <c r="I834" s="57">
        <v>833</v>
      </c>
      <c r="P834" s="25"/>
      <c r="Q834" s="25"/>
      <c r="R834" s="60"/>
    </row>
    <row r="835" spans="2:18" ht="12.75">
      <c r="B835" s="21">
        <f t="shared" si="53"/>
        <v>0</v>
      </c>
      <c r="C835" s="21">
        <f>IF(COUNT(P835:EB835)&gt;0,COUNT(P835:EB835),"")</f>
      </c>
      <c r="D835" s="21">
        <f>IF(COUNT(R835:EB835)&gt;0,COUNT(R835:EB835),"")</f>
      </c>
      <c r="E835" s="21">
        <f t="shared" si="54"/>
      </c>
      <c r="F835" s="21">
        <f t="shared" si="55"/>
      </c>
      <c r="G835" s="21">
        <f t="shared" si="52"/>
      </c>
      <c r="H835" s="21">
        <f>IF(AND(L835&gt;0,L835&lt;=STATS!$B$18),1,"")</f>
      </c>
      <c r="I835" s="57">
        <v>834</v>
      </c>
      <c r="P835" s="25"/>
      <c r="Q835" s="25"/>
      <c r="R835" s="60"/>
    </row>
    <row r="836" spans="2:18" ht="12.75">
      <c r="B836" s="21">
        <f t="shared" si="53"/>
        <v>0</v>
      </c>
      <c r="C836" s="21">
        <f>IF(COUNT(P836:EB836)&gt;0,COUNT(P836:EB836),"")</f>
      </c>
      <c r="D836" s="21">
        <f>IF(COUNT(R836:EB836)&gt;0,COUNT(R836:EB836),"")</f>
      </c>
      <c r="E836" s="21">
        <f t="shared" si="54"/>
      </c>
      <c r="F836" s="21">
        <f t="shared" si="55"/>
      </c>
      <c r="G836" s="21">
        <f t="shared" si="52"/>
      </c>
      <c r="H836" s="21">
        <f>IF(AND(L836&gt;0,L836&lt;=STATS!$B$18),1,"")</f>
      </c>
      <c r="I836" s="57">
        <v>835</v>
      </c>
      <c r="P836" s="25"/>
      <c r="Q836" s="25"/>
      <c r="R836" s="60"/>
    </row>
    <row r="837" spans="2:18" ht="12.75">
      <c r="B837" s="21">
        <f t="shared" si="53"/>
        <v>0</v>
      </c>
      <c r="C837" s="21">
        <f>IF(COUNT(P837:EB837)&gt;0,COUNT(P837:EB837),"")</f>
      </c>
      <c r="D837" s="21">
        <f>IF(COUNT(R837:EB837)&gt;0,COUNT(R837:EB837),"")</f>
      </c>
      <c r="E837" s="21">
        <f t="shared" si="54"/>
      </c>
      <c r="F837" s="21">
        <f t="shared" si="55"/>
      </c>
      <c r="G837" s="21">
        <f t="shared" si="52"/>
      </c>
      <c r="H837" s="21">
        <f>IF(AND(L837&gt;0,L837&lt;=STATS!$B$18),1,"")</f>
      </c>
      <c r="I837" s="57">
        <v>836</v>
      </c>
      <c r="P837" s="25"/>
      <c r="Q837" s="25"/>
      <c r="R837" s="60"/>
    </row>
    <row r="838" spans="2:18" ht="12.75">
      <c r="B838" s="21">
        <f t="shared" si="53"/>
        <v>0</v>
      </c>
      <c r="C838" s="21">
        <f>IF(COUNT(P838:EB838)&gt;0,COUNT(P838:EB838),"")</f>
      </c>
      <c r="D838" s="21">
        <f>IF(COUNT(R838:EB838)&gt;0,COUNT(R838:EB838),"")</f>
      </c>
      <c r="E838" s="21">
        <f t="shared" si="54"/>
      </c>
      <c r="F838" s="21">
        <f t="shared" si="55"/>
      </c>
      <c r="G838" s="21">
        <f t="shared" si="52"/>
      </c>
      <c r="H838" s="21">
        <f>IF(AND(L838&gt;0,L838&lt;=STATS!$B$18),1,"")</f>
      </c>
      <c r="I838" s="57">
        <v>837</v>
      </c>
      <c r="P838" s="25"/>
      <c r="Q838" s="25"/>
      <c r="R838" s="60"/>
    </row>
    <row r="839" spans="2:18" ht="12.75">
      <c r="B839" s="21">
        <f t="shared" si="53"/>
        <v>0</v>
      </c>
      <c r="C839" s="21">
        <f>IF(COUNT(P839:EB839)&gt;0,COUNT(P839:EB839),"")</f>
      </c>
      <c r="D839" s="21">
        <f>IF(COUNT(R839:EB839)&gt;0,COUNT(R839:EB839),"")</f>
      </c>
      <c r="E839" s="21">
        <f t="shared" si="54"/>
      </c>
      <c r="F839" s="21">
        <f t="shared" si="55"/>
      </c>
      <c r="G839" s="21">
        <f t="shared" si="52"/>
      </c>
      <c r="H839" s="21">
        <f>IF(AND(L839&gt;0,L839&lt;=STATS!$B$18),1,"")</f>
      </c>
      <c r="I839" s="57">
        <v>838</v>
      </c>
      <c r="P839" s="25"/>
      <c r="Q839" s="25"/>
      <c r="R839" s="60"/>
    </row>
    <row r="840" spans="2:18" ht="12.75">
      <c r="B840" s="21">
        <f t="shared" si="53"/>
        <v>0</v>
      </c>
      <c r="C840" s="21">
        <f>IF(COUNT(P840:EB840)&gt;0,COUNT(P840:EB840),"")</f>
      </c>
      <c r="D840" s="21">
        <f>IF(COUNT(R840:EB840)&gt;0,COUNT(R840:EB840),"")</f>
      </c>
      <c r="E840" s="21">
        <f t="shared" si="54"/>
      </c>
      <c r="F840" s="21">
        <f t="shared" si="55"/>
      </c>
      <c r="G840" s="21">
        <f t="shared" si="52"/>
      </c>
      <c r="H840" s="21">
        <f>IF(AND(L840&gt;0,L840&lt;=STATS!$B$18),1,"")</f>
      </c>
      <c r="I840" s="57">
        <v>839</v>
      </c>
      <c r="P840" s="25"/>
      <c r="Q840" s="25"/>
      <c r="R840" s="60"/>
    </row>
    <row r="841" spans="2:18" ht="12.75">
      <c r="B841" s="21">
        <f t="shared" si="53"/>
        <v>0</v>
      </c>
      <c r="C841" s="21">
        <f>IF(COUNT(P841:EB841)&gt;0,COUNT(P841:EB841),"")</f>
      </c>
      <c r="D841" s="21">
        <f>IF(COUNT(R841:EB841)&gt;0,COUNT(R841:EB841),"")</f>
      </c>
      <c r="E841" s="21">
        <f t="shared" si="54"/>
      </c>
      <c r="F841" s="21">
        <f t="shared" si="55"/>
      </c>
      <c r="G841" s="21">
        <f t="shared" si="52"/>
      </c>
      <c r="H841" s="21">
        <f>IF(AND(L841&gt;0,L841&lt;=STATS!$B$18),1,"")</f>
      </c>
      <c r="I841" s="57">
        <v>840</v>
      </c>
      <c r="P841" s="25"/>
      <c r="Q841" s="25"/>
      <c r="R841" s="60"/>
    </row>
    <row r="842" spans="2:18" ht="12.75">
      <c r="B842" s="21">
        <f t="shared" si="53"/>
        <v>0</v>
      </c>
      <c r="C842" s="21">
        <f>IF(COUNT(P842:EB842)&gt;0,COUNT(P842:EB842),"")</f>
      </c>
      <c r="D842" s="21">
        <f>IF(COUNT(R842:EB842)&gt;0,COUNT(R842:EB842),"")</f>
      </c>
      <c r="E842" s="21">
        <f t="shared" si="54"/>
      </c>
      <c r="F842" s="21">
        <f t="shared" si="55"/>
      </c>
      <c r="G842" s="21">
        <f t="shared" si="52"/>
      </c>
      <c r="H842" s="21">
        <f>IF(AND(L842&gt;0,L842&lt;=STATS!$B$18),1,"")</f>
      </c>
      <c r="I842" s="57">
        <v>841</v>
      </c>
      <c r="P842" s="25"/>
      <c r="Q842" s="25"/>
      <c r="R842" s="60"/>
    </row>
    <row r="843" spans="2:18" ht="12.75">
      <c r="B843" s="21">
        <f t="shared" si="53"/>
        <v>0</v>
      </c>
      <c r="C843" s="21">
        <f>IF(COUNT(P843:EB843)&gt;0,COUNT(P843:EB843),"")</f>
      </c>
      <c r="D843" s="21">
        <f>IF(COUNT(R843:EB843)&gt;0,COUNT(R843:EB843),"")</f>
      </c>
      <c r="E843" s="21">
        <f t="shared" si="54"/>
      </c>
      <c r="F843" s="21">
        <f t="shared" si="55"/>
      </c>
      <c r="G843" s="21">
        <f t="shared" si="52"/>
      </c>
      <c r="H843" s="21">
        <f>IF(AND(L843&gt;0,L843&lt;=STATS!$B$18),1,"")</f>
      </c>
      <c r="I843" s="57">
        <v>842</v>
      </c>
      <c r="P843" s="25"/>
      <c r="Q843" s="25"/>
      <c r="R843" s="60"/>
    </row>
    <row r="844" spans="2:18" ht="12.75">
      <c r="B844" s="21">
        <f t="shared" si="53"/>
        <v>0</v>
      </c>
      <c r="C844" s="21">
        <f>IF(COUNT(P844:EB844)&gt;0,COUNT(P844:EB844),"")</f>
      </c>
      <c r="D844" s="21">
        <f>IF(COUNT(R844:EB844)&gt;0,COUNT(R844:EB844),"")</f>
      </c>
      <c r="E844" s="21">
        <f t="shared" si="54"/>
      </c>
      <c r="F844" s="21">
        <f t="shared" si="55"/>
      </c>
      <c r="G844" s="21">
        <f t="shared" si="52"/>
      </c>
      <c r="H844" s="21">
        <f>IF(AND(L844&gt;0,L844&lt;=STATS!$B$18),1,"")</f>
      </c>
      <c r="I844" s="57">
        <v>843</v>
      </c>
      <c r="P844" s="25"/>
      <c r="Q844" s="25"/>
      <c r="R844" s="60"/>
    </row>
    <row r="845" spans="2:18" ht="12.75">
      <c r="B845" s="21">
        <f t="shared" si="53"/>
        <v>0</v>
      </c>
      <c r="C845" s="21">
        <f>IF(COUNT(P845:EB845)&gt;0,COUNT(P845:EB845),"")</f>
      </c>
      <c r="D845" s="21">
        <f>IF(COUNT(R845:EB845)&gt;0,COUNT(R845:EB845),"")</f>
      </c>
      <c r="E845" s="21">
        <f t="shared" si="54"/>
      </c>
      <c r="F845" s="21">
        <f t="shared" si="55"/>
      </c>
      <c r="G845" s="21">
        <f t="shared" si="52"/>
      </c>
      <c r="H845" s="21">
        <f>IF(AND(L845&gt;0,L845&lt;=STATS!$B$18),1,"")</f>
      </c>
      <c r="I845" s="57">
        <v>844</v>
      </c>
      <c r="P845" s="25"/>
      <c r="Q845" s="25"/>
      <c r="R845" s="60"/>
    </row>
    <row r="846" spans="2:18" ht="12.75">
      <c r="B846" s="21">
        <f t="shared" si="53"/>
        <v>0</v>
      </c>
      <c r="C846" s="21">
        <f>IF(COUNT(P846:EB846)&gt;0,COUNT(P846:EB846),"")</f>
      </c>
      <c r="D846" s="21">
        <f>IF(COUNT(R846:EB846)&gt;0,COUNT(R846:EB846),"")</f>
      </c>
      <c r="E846" s="21">
        <f t="shared" si="54"/>
      </c>
      <c r="F846" s="21">
        <f t="shared" si="55"/>
      </c>
      <c r="G846" s="21">
        <f t="shared" si="52"/>
      </c>
      <c r="H846" s="21">
        <f>IF(AND(L846&gt;0,L846&lt;=STATS!$B$18),1,"")</f>
      </c>
      <c r="I846" s="57">
        <v>845</v>
      </c>
      <c r="P846" s="25"/>
      <c r="Q846" s="25"/>
      <c r="R846" s="60"/>
    </row>
    <row r="847" spans="2:18" ht="12.75">
      <c r="B847" s="21">
        <f t="shared" si="53"/>
        <v>0</v>
      </c>
      <c r="C847" s="21">
        <f>IF(COUNT(P847:EB847)&gt;0,COUNT(P847:EB847),"")</f>
      </c>
      <c r="D847" s="21">
        <f>IF(COUNT(R847:EB847)&gt;0,COUNT(R847:EB847),"")</f>
      </c>
      <c r="E847" s="21">
        <f t="shared" si="54"/>
      </c>
      <c r="F847" s="21">
        <f t="shared" si="55"/>
      </c>
      <c r="G847" s="21">
        <f t="shared" si="52"/>
      </c>
      <c r="H847" s="21">
        <f>IF(AND(L847&gt;0,L847&lt;=STATS!$B$18),1,"")</f>
      </c>
      <c r="I847" s="57">
        <v>846</v>
      </c>
      <c r="P847" s="25"/>
      <c r="Q847" s="25"/>
      <c r="R847" s="60"/>
    </row>
    <row r="848" spans="2:18" ht="12.75">
      <c r="B848" s="21">
        <f t="shared" si="53"/>
        <v>0</v>
      </c>
      <c r="C848" s="21">
        <f>IF(COUNT(P848:EB848)&gt;0,COUNT(P848:EB848),"")</f>
      </c>
      <c r="D848" s="21">
        <f>IF(COUNT(R848:EB848)&gt;0,COUNT(R848:EB848),"")</f>
      </c>
      <c r="E848" s="21">
        <f t="shared" si="54"/>
      </c>
      <c r="F848" s="21">
        <f t="shared" si="55"/>
      </c>
      <c r="G848" s="21">
        <f t="shared" si="52"/>
      </c>
      <c r="H848" s="21">
        <f>IF(AND(L848&gt;0,L848&lt;=STATS!$B$18),1,"")</f>
      </c>
      <c r="I848" s="57">
        <v>847</v>
      </c>
      <c r="P848" s="25"/>
      <c r="Q848" s="25"/>
      <c r="R848" s="60"/>
    </row>
    <row r="849" spans="2:18" ht="12.75">
      <c r="B849" s="21">
        <f t="shared" si="53"/>
        <v>0</v>
      </c>
      <c r="C849" s="21">
        <f>IF(COUNT(P849:EB849)&gt;0,COUNT(P849:EB849),"")</f>
      </c>
      <c r="D849" s="21">
        <f>IF(COUNT(R849:EB849)&gt;0,COUNT(R849:EB849),"")</f>
      </c>
      <c r="E849" s="21">
        <f t="shared" si="54"/>
      </c>
      <c r="F849" s="21">
        <f t="shared" si="55"/>
      </c>
      <c r="G849" s="21">
        <f t="shared" si="52"/>
      </c>
      <c r="H849" s="21">
        <f>IF(AND(L849&gt;0,L849&lt;=STATS!$B$18),1,"")</f>
      </c>
      <c r="I849" s="57">
        <v>848</v>
      </c>
      <c r="P849" s="25"/>
      <c r="Q849" s="25"/>
      <c r="R849" s="60"/>
    </row>
    <row r="850" spans="2:18" ht="12.75">
      <c r="B850" s="21">
        <f t="shared" si="53"/>
        <v>0</v>
      </c>
      <c r="C850" s="21">
        <f>IF(COUNT(P850:EB850)&gt;0,COUNT(P850:EB850),"")</f>
      </c>
      <c r="D850" s="21">
        <f>IF(COUNT(R850:EB850)&gt;0,COUNT(R850:EB850),"")</f>
      </c>
      <c r="E850" s="21">
        <f t="shared" si="54"/>
      </c>
      <c r="F850" s="21">
        <f t="shared" si="55"/>
      </c>
      <c r="G850" s="21">
        <f t="shared" si="52"/>
      </c>
      <c r="H850" s="21">
        <f>IF(AND(L850&gt;0,L850&lt;=STATS!$B$18),1,"")</f>
      </c>
      <c r="I850" s="57">
        <v>849</v>
      </c>
      <c r="P850" s="25"/>
      <c r="Q850" s="25"/>
      <c r="R850" s="60"/>
    </row>
    <row r="851" spans="2:18" ht="12.75">
      <c r="B851" s="21">
        <f t="shared" si="53"/>
        <v>0</v>
      </c>
      <c r="C851" s="21">
        <f>IF(COUNT(P851:EB851)&gt;0,COUNT(P851:EB851),"")</f>
      </c>
      <c r="D851" s="21">
        <f>IF(COUNT(R851:EB851)&gt;0,COUNT(R851:EB851),"")</f>
      </c>
      <c r="E851" s="21">
        <f t="shared" si="54"/>
      </c>
      <c r="F851" s="21">
        <f t="shared" si="55"/>
      </c>
      <c r="G851" s="21">
        <f t="shared" si="52"/>
      </c>
      <c r="H851" s="21">
        <f>IF(AND(L851&gt;0,L851&lt;=STATS!$B$18),1,"")</f>
      </c>
      <c r="I851" s="57">
        <v>850</v>
      </c>
      <c r="P851" s="25"/>
      <c r="Q851" s="25"/>
      <c r="R851" s="60"/>
    </row>
    <row r="852" spans="2:18" ht="12.75">
      <c r="B852" s="21">
        <f t="shared" si="53"/>
        <v>0</v>
      </c>
      <c r="C852" s="21">
        <f>IF(COUNT(P852:EB852)&gt;0,COUNT(P852:EB852),"")</f>
      </c>
      <c r="D852" s="21">
        <f>IF(COUNT(R852:EB852)&gt;0,COUNT(R852:EB852),"")</f>
      </c>
      <c r="E852" s="21">
        <f t="shared" si="54"/>
      </c>
      <c r="F852" s="21">
        <f t="shared" si="55"/>
      </c>
      <c r="G852" s="21">
        <f t="shared" si="52"/>
      </c>
      <c r="H852" s="21">
        <f>IF(AND(L852&gt;0,L852&lt;=STATS!$B$18),1,"")</f>
      </c>
      <c r="I852" s="57">
        <v>851</v>
      </c>
      <c r="P852" s="25"/>
      <c r="Q852" s="25"/>
      <c r="R852" s="60"/>
    </row>
    <row r="853" spans="2:18" ht="12.75">
      <c r="B853" s="21">
        <f t="shared" si="53"/>
        <v>0</v>
      </c>
      <c r="C853" s="21">
        <f>IF(COUNT(P853:EB853)&gt;0,COUNT(P853:EB853),"")</f>
      </c>
      <c r="D853" s="21">
        <f>IF(COUNT(R853:EB853)&gt;0,COUNT(R853:EB853),"")</f>
      </c>
      <c r="E853" s="21">
        <f t="shared" si="54"/>
      </c>
      <c r="F853" s="21">
        <f t="shared" si="55"/>
      </c>
      <c r="G853" s="21">
        <f t="shared" si="52"/>
      </c>
      <c r="H853" s="21">
        <f>IF(AND(L853&gt;0,L853&lt;=STATS!$B$18),1,"")</f>
      </c>
      <c r="I853" s="57">
        <v>852</v>
      </c>
      <c r="P853" s="25"/>
      <c r="Q853" s="25"/>
      <c r="R853" s="60"/>
    </row>
    <row r="854" spans="2:18" ht="12.75">
      <c r="B854" s="21">
        <f t="shared" si="53"/>
        <v>0</v>
      </c>
      <c r="C854" s="21">
        <f>IF(COUNT(P854:EB854)&gt;0,COUNT(P854:EB854),"")</f>
      </c>
      <c r="D854" s="21">
        <f>IF(COUNT(R854:EB854)&gt;0,COUNT(R854:EB854),"")</f>
      </c>
      <c r="E854" s="21">
        <f t="shared" si="54"/>
      </c>
      <c r="F854" s="21">
        <f t="shared" si="55"/>
      </c>
      <c r="G854" s="21">
        <f t="shared" si="52"/>
      </c>
      <c r="H854" s="21">
        <f>IF(AND(L854&gt;0,L854&lt;=STATS!$B$18),1,"")</f>
      </c>
      <c r="I854" s="57">
        <v>853</v>
      </c>
      <c r="P854" s="25"/>
      <c r="Q854" s="25"/>
      <c r="R854" s="60"/>
    </row>
    <row r="855" spans="2:18" ht="12.75">
      <c r="B855" s="21">
        <f t="shared" si="53"/>
        <v>0</v>
      </c>
      <c r="C855" s="21">
        <f>IF(COUNT(P855:EB855)&gt;0,COUNT(P855:EB855),"")</f>
      </c>
      <c r="D855" s="21">
        <f>IF(COUNT(R855:EB855)&gt;0,COUNT(R855:EB855),"")</f>
      </c>
      <c r="E855" s="21">
        <f t="shared" si="54"/>
      </c>
      <c r="F855" s="21">
        <f t="shared" si="55"/>
      </c>
      <c r="G855" s="21">
        <f t="shared" si="52"/>
      </c>
      <c r="H855" s="21">
        <f>IF(AND(L855&gt;0,L855&lt;=STATS!$B$18),1,"")</f>
      </c>
      <c r="I855" s="57">
        <v>854</v>
      </c>
      <c r="P855" s="25"/>
      <c r="Q855" s="25"/>
      <c r="R855" s="60"/>
    </row>
    <row r="856" spans="2:18" ht="12.75">
      <c r="B856" s="21">
        <f t="shared" si="53"/>
        <v>0</v>
      </c>
      <c r="C856" s="21">
        <f>IF(COUNT(P856:EB856)&gt;0,COUNT(P856:EB856),"")</f>
      </c>
      <c r="D856" s="21">
        <f>IF(COUNT(R856:EB856)&gt;0,COUNT(R856:EB856),"")</f>
      </c>
      <c r="E856" s="21">
        <f t="shared" si="54"/>
      </c>
      <c r="F856" s="21">
        <f t="shared" si="55"/>
      </c>
      <c r="G856" s="21">
        <f t="shared" si="52"/>
      </c>
      <c r="H856" s="21">
        <f>IF(AND(L856&gt;0,L856&lt;=STATS!$B$18),1,"")</f>
      </c>
      <c r="I856" s="57">
        <v>855</v>
      </c>
      <c r="P856" s="25"/>
      <c r="Q856" s="25"/>
      <c r="R856" s="60"/>
    </row>
    <row r="857" spans="2:18" ht="12.75">
      <c r="B857" s="21">
        <f t="shared" si="53"/>
        <v>0</v>
      </c>
      <c r="C857" s="21">
        <f>IF(COUNT(P857:EB857)&gt;0,COUNT(P857:EB857),"")</f>
      </c>
      <c r="D857" s="21">
        <f>IF(COUNT(R857:EB857)&gt;0,COUNT(R857:EB857),"")</f>
      </c>
      <c r="E857" s="21">
        <f t="shared" si="54"/>
      </c>
      <c r="F857" s="21">
        <f t="shared" si="55"/>
      </c>
      <c r="G857" s="21">
        <f t="shared" si="52"/>
      </c>
      <c r="H857" s="21">
        <f>IF(AND(L857&gt;0,L857&lt;=STATS!$B$18),1,"")</f>
      </c>
      <c r="I857" s="57">
        <v>856</v>
      </c>
      <c r="P857" s="25"/>
      <c r="Q857" s="25"/>
      <c r="R857" s="60"/>
    </row>
    <row r="858" spans="2:18" ht="12.75">
      <c r="B858" s="21">
        <f t="shared" si="53"/>
        <v>0</v>
      </c>
      <c r="C858" s="21">
        <f>IF(COUNT(P858:EB858)&gt;0,COUNT(P858:EB858),"")</f>
      </c>
      <c r="D858" s="21">
        <f>IF(COUNT(R858:EB858)&gt;0,COUNT(R858:EB858),"")</f>
      </c>
      <c r="E858" s="21">
        <f t="shared" si="54"/>
      </c>
      <c r="F858" s="21">
        <f t="shared" si="55"/>
      </c>
      <c r="G858" s="21">
        <f aca="true" t="shared" si="56" ref="G858:G921">IF($B858&gt;=1,$L858,"")</f>
      </c>
      <c r="H858" s="21">
        <f>IF(AND(L858&gt;0,L858&lt;=STATS!$B$18),1,"")</f>
      </c>
      <c r="I858" s="57">
        <v>857</v>
      </c>
      <c r="P858" s="25"/>
      <c r="Q858" s="25"/>
      <c r="R858" s="60"/>
    </row>
    <row r="859" spans="2:18" ht="12.75">
      <c r="B859" s="21">
        <f t="shared" si="53"/>
        <v>0</v>
      </c>
      <c r="C859" s="21">
        <f>IF(COUNT(P859:EB859)&gt;0,COUNT(P859:EB859),"")</f>
      </c>
      <c r="D859" s="21">
        <f>IF(COUNT(R859:EB859)&gt;0,COUNT(R859:EB859),"")</f>
      </c>
      <c r="E859" s="21">
        <f t="shared" si="54"/>
      </c>
      <c r="F859" s="21">
        <f t="shared" si="55"/>
      </c>
      <c r="G859" s="21">
        <f t="shared" si="56"/>
      </c>
      <c r="H859" s="21">
        <f>IF(AND(L859&gt;0,L859&lt;=STATS!$B$18),1,"")</f>
      </c>
      <c r="I859" s="57">
        <v>858</v>
      </c>
      <c r="P859" s="25"/>
      <c r="Q859" s="25"/>
      <c r="R859" s="60"/>
    </row>
    <row r="860" spans="2:18" ht="12.75">
      <c r="B860" s="21">
        <f t="shared" si="53"/>
        <v>0</v>
      </c>
      <c r="C860" s="21">
        <f>IF(COUNT(P860:EB860)&gt;0,COUNT(P860:EB860),"")</f>
      </c>
      <c r="D860" s="21">
        <f>IF(COUNT(R860:EB860)&gt;0,COUNT(R860:EB860),"")</f>
      </c>
      <c r="E860" s="21">
        <f t="shared" si="54"/>
      </c>
      <c r="F860" s="21">
        <f t="shared" si="55"/>
      </c>
      <c r="G860" s="21">
        <f t="shared" si="56"/>
      </c>
      <c r="H860" s="21">
        <f>IF(AND(L860&gt;0,L860&lt;=STATS!$B$18),1,"")</f>
      </c>
      <c r="I860" s="57">
        <v>859</v>
      </c>
      <c r="P860" s="25"/>
      <c r="Q860" s="25"/>
      <c r="R860" s="60"/>
    </row>
    <row r="861" spans="2:18" ht="12.75">
      <c r="B861" s="21">
        <f t="shared" si="53"/>
        <v>0</v>
      </c>
      <c r="C861" s="21">
        <f>IF(COUNT(P861:EB861)&gt;0,COUNT(P861:EB861),"")</f>
      </c>
      <c r="D861" s="21">
        <f>IF(COUNT(R861:EB861)&gt;0,COUNT(R861:EB861),"")</f>
      </c>
      <c r="E861" s="21">
        <f t="shared" si="54"/>
      </c>
      <c r="F861" s="21">
        <f t="shared" si="55"/>
      </c>
      <c r="G861" s="21">
        <f t="shared" si="56"/>
      </c>
      <c r="H861" s="21">
        <f>IF(AND(L861&gt;0,L861&lt;=STATS!$B$18),1,"")</f>
      </c>
      <c r="I861" s="57">
        <v>860</v>
      </c>
      <c r="P861" s="25"/>
      <c r="Q861" s="25"/>
      <c r="R861" s="60"/>
    </row>
    <row r="862" spans="2:18" ht="12.75">
      <c r="B862" s="21">
        <f t="shared" si="53"/>
        <v>0</v>
      </c>
      <c r="C862" s="21">
        <f>IF(COUNT(P862:EB862)&gt;0,COUNT(P862:EB862),"")</f>
      </c>
      <c r="D862" s="21">
        <f>IF(COUNT(R862:EB862)&gt;0,COUNT(R862:EB862),"")</f>
      </c>
      <c r="E862" s="21">
        <f t="shared" si="54"/>
      </c>
      <c r="F862" s="21">
        <f t="shared" si="55"/>
      </c>
      <c r="G862" s="21">
        <f t="shared" si="56"/>
      </c>
      <c r="H862" s="21">
        <f>IF(AND(L862&gt;0,L862&lt;=STATS!$B$18),1,"")</f>
      </c>
      <c r="I862" s="57">
        <v>861</v>
      </c>
      <c r="P862" s="25"/>
      <c r="Q862" s="25"/>
      <c r="R862" s="60"/>
    </row>
    <row r="863" spans="2:18" ht="12.75">
      <c r="B863" s="21">
        <f t="shared" si="53"/>
        <v>0</v>
      </c>
      <c r="C863" s="21">
        <f>IF(COUNT(P863:EB863)&gt;0,COUNT(P863:EB863),"")</f>
      </c>
      <c r="D863" s="21">
        <f>IF(COUNT(R863:EB863)&gt;0,COUNT(R863:EB863),"")</f>
      </c>
      <c r="E863" s="21">
        <f t="shared" si="54"/>
      </c>
      <c r="F863" s="21">
        <f t="shared" si="55"/>
      </c>
      <c r="G863" s="21">
        <f t="shared" si="56"/>
      </c>
      <c r="H863" s="21">
        <f>IF(AND(L863&gt;0,L863&lt;=STATS!$B$18),1,"")</f>
      </c>
      <c r="I863" s="57">
        <v>862</v>
      </c>
      <c r="P863" s="25"/>
      <c r="Q863" s="25"/>
      <c r="R863" s="60"/>
    </row>
    <row r="864" spans="2:18" ht="12.75">
      <c r="B864" s="21">
        <f t="shared" si="53"/>
        <v>0</v>
      </c>
      <c r="C864" s="21">
        <f>IF(COUNT(P864:EB864)&gt;0,COUNT(P864:EB864),"")</f>
      </c>
      <c r="D864" s="21">
        <f>IF(COUNT(R864:EB864)&gt;0,COUNT(R864:EB864),"")</f>
      </c>
      <c r="E864" s="21">
        <f t="shared" si="54"/>
      </c>
      <c r="F864" s="21">
        <f t="shared" si="55"/>
      </c>
      <c r="G864" s="21">
        <f t="shared" si="56"/>
      </c>
      <c r="H864" s="21">
        <f>IF(AND(L864&gt;0,L864&lt;=STATS!$B$18),1,"")</f>
      </c>
      <c r="I864" s="57">
        <v>863</v>
      </c>
      <c r="P864" s="25"/>
      <c r="Q864" s="25"/>
      <c r="R864" s="60"/>
    </row>
    <row r="865" spans="2:18" ht="12.75">
      <c r="B865" s="21">
        <f t="shared" si="53"/>
        <v>0</v>
      </c>
      <c r="C865" s="21">
        <f>IF(COUNT(P865:EB865)&gt;0,COUNT(P865:EB865),"")</f>
      </c>
      <c r="D865" s="21">
        <f>IF(COUNT(R865:EB865)&gt;0,COUNT(R865:EB865),"")</f>
      </c>
      <c r="E865" s="21">
        <f t="shared" si="54"/>
      </c>
      <c r="F865" s="21">
        <f t="shared" si="55"/>
      </c>
      <c r="G865" s="21">
        <f t="shared" si="56"/>
      </c>
      <c r="H865" s="21">
        <f>IF(AND(L865&gt;0,L865&lt;=STATS!$B$18),1,"")</f>
      </c>
      <c r="I865" s="57">
        <v>864</v>
      </c>
      <c r="P865" s="25"/>
      <c r="Q865" s="25"/>
      <c r="R865" s="60"/>
    </row>
    <row r="866" spans="2:18" ht="12.75">
      <c r="B866" s="21">
        <f t="shared" si="53"/>
        <v>0</v>
      </c>
      <c r="C866" s="21">
        <f>IF(COUNT(P866:EB866)&gt;0,COUNT(P866:EB866),"")</f>
      </c>
      <c r="D866" s="21">
        <f>IF(COUNT(R866:EB866)&gt;0,COUNT(R866:EB866),"")</f>
      </c>
      <c r="E866" s="21">
        <f t="shared" si="54"/>
      </c>
      <c r="F866" s="21">
        <f t="shared" si="55"/>
      </c>
      <c r="G866" s="21">
        <f t="shared" si="56"/>
      </c>
      <c r="H866" s="21">
        <f>IF(AND(L866&gt;0,L866&lt;=STATS!$B$18),1,"")</f>
      </c>
      <c r="I866" s="57">
        <v>865</v>
      </c>
      <c r="P866" s="25"/>
      <c r="Q866" s="25"/>
      <c r="R866" s="60"/>
    </row>
    <row r="867" spans="2:18" ht="12.75">
      <c r="B867" s="21">
        <f t="shared" si="53"/>
        <v>0</v>
      </c>
      <c r="C867" s="21">
        <f>IF(COUNT(P867:EB867)&gt;0,COUNT(P867:EB867),"")</f>
      </c>
      <c r="D867" s="21">
        <f>IF(COUNT(R867:EB867)&gt;0,COUNT(R867:EB867),"")</f>
      </c>
      <c r="E867" s="21">
        <f t="shared" si="54"/>
      </c>
      <c r="F867" s="21">
        <f t="shared" si="55"/>
      </c>
      <c r="G867" s="21">
        <f t="shared" si="56"/>
      </c>
      <c r="H867" s="21">
        <f>IF(AND(L867&gt;0,L867&lt;=STATS!$B$18),1,"")</f>
      </c>
      <c r="I867" s="57">
        <v>866</v>
      </c>
      <c r="P867" s="25"/>
      <c r="Q867" s="25"/>
      <c r="R867" s="60"/>
    </row>
    <row r="868" spans="2:18" ht="12.75">
      <c r="B868" s="21">
        <f t="shared" si="53"/>
        <v>0</v>
      </c>
      <c r="C868" s="21">
        <f>IF(COUNT(P868:EB868)&gt;0,COUNT(P868:EB868),"")</f>
      </c>
      <c r="D868" s="21">
        <f>IF(COUNT(R868:EB868)&gt;0,COUNT(R868:EB868),"")</f>
      </c>
      <c r="E868" s="21">
        <f t="shared" si="54"/>
      </c>
      <c r="F868" s="21">
        <f t="shared" si="55"/>
      </c>
      <c r="G868" s="21">
        <f t="shared" si="56"/>
      </c>
      <c r="H868" s="21">
        <f>IF(AND(L868&gt;0,L868&lt;=STATS!$B$18),1,"")</f>
      </c>
      <c r="I868" s="57">
        <v>867</v>
      </c>
      <c r="P868" s="25"/>
      <c r="Q868" s="25"/>
      <c r="R868" s="60"/>
    </row>
    <row r="869" spans="2:18" ht="12.75">
      <c r="B869" s="21">
        <f t="shared" si="53"/>
        <v>0</v>
      </c>
      <c r="C869" s="21">
        <f>IF(COUNT(P869:EB869)&gt;0,COUNT(P869:EB869),"")</f>
      </c>
      <c r="D869" s="21">
        <f>IF(COUNT(R869:EB869)&gt;0,COUNT(R869:EB869),"")</f>
      </c>
      <c r="E869" s="21">
        <f t="shared" si="54"/>
      </c>
      <c r="F869" s="21">
        <f t="shared" si="55"/>
      </c>
      <c r="G869" s="21">
        <f t="shared" si="56"/>
      </c>
      <c r="H869" s="21">
        <f>IF(AND(L869&gt;0,L869&lt;=STATS!$B$18),1,"")</f>
      </c>
      <c r="I869" s="57">
        <v>868</v>
      </c>
      <c r="P869" s="25"/>
      <c r="Q869" s="25"/>
      <c r="R869" s="60"/>
    </row>
    <row r="870" spans="2:18" ht="12.75">
      <c r="B870" s="21">
        <f t="shared" si="53"/>
        <v>0</v>
      </c>
      <c r="C870" s="21">
        <f>IF(COUNT(P870:EB870)&gt;0,COUNT(P870:EB870),"")</f>
      </c>
      <c r="D870" s="21">
        <f>IF(COUNT(R870:EB870)&gt;0,COUNT(R870:EB870),"")</f>
      </c>
      <c r="E870" s="21">
        <f t="shared" si="54"/>
      </c>
      <c r="F870" s="21">
        <f t="shared" si="55"/>
      </c>
      <c r="G870" s="21">
        <f t="shared" si="56"/>
      </c>
      <c r="H870" s="21">
        <f>IF(AND(L870&gt;0,L870&lt;=STATS!$B$18),1,"")</f>
      </c>
      <c r="I870" s="57">
        <v>869</v>
      </c>
      <c r="P870" s="25"/>
      <c r="Q870" s="25"/>
      <c r="R870" s="60"/>
    </row>
    <row r="871" spans="2:18" ht="12.75">
      <c r="B871" s="21">
        <f t="shared" si="53"/>
        <v>0</v>
      </c>
      <c r="C871" s="21">
        <f>IF(COUNT(P871:EB871)&gt;0,COUNT(P871:EB871),"")</f>
      </c>
      <c r="D871" s="21">
        <f>IF(COUNT(R871:EB871)&gt;0,COUNT(R871:EB871),"")</f>
      </c>
      <c r="E871" s="21">
        <f t="shared" si="54"/>
      </c>
      <c r="F871" s="21">
        <f t="shared" si="55"/>
      </c>
      <c r="G871" s="21">
        <f t="shared" si="56"/>
      </c>
      <c r="H871" s="21">
        <f>IF(AND(L871&gt;0,L871&lt;=STATS!$B$18),1,"")</f>
      </c>
      <c r="I871" s="57">
        <v>870</v>
      </c>
      <c r="P871" s="25"/>
      <c r="Q871" s="25"/>
      <c r="R871" s="60"/>
    </row>
    <row r="872" spans="2:18" ht="12.75">
      <c r="B872" s="21">
        <f t="shared" si="53"/>
        <v>0</v>
      </c>
      <c r="C872" s="21">
        <f>IF(COUNT(P872:EB872)&gt;0,COUNT(P872:EB872),"")</f>
      </c>
      <c r="D872" s="21">
        <f>IF(COUNT(R872:EB872)&gt;0,COUNT(R872:EB872),"")</f>
      </c>
      <c r="E872" s="21">
        <f t="shared" si="54"/>
      </c>
      <c r="F872" s="21">
        <f t="shared" si="55"/>
      </c>
      <c r="G872" s="21">
        <f t="shared" si="56"/>
      </c>
      <c r="H872" s="21">
        <f>IF(AND(L872&gt;0,L872&lt;=STATS!$B$18),1,"")</f>
      </c>
      <c r="I872" s="57">
        <v>871</v>
      </c>
      <c r="P872" s="25"/>
      <c r="Q872" s="25"/>
      <c r="R872" s="60"/>
    </row>
    <row r="873" spans="2:18" ht="12.75">
      <c r="B873" s="21">
        <f t="shared" si="53"/>
        <v>0</v>
      </c>
      <c r="C873" s="21">
        <f>IF(COUNT(P873:EB873)&gt;0,COUNT(P873:EB873),"")</f>
      </c>
      <c r="D873" s="21">
        <f>IF(COUNT(R873:EB873)&gt;0,COUNT(R873:EB873),"")</f>
      </c>
      <c r="E873" s="21">
        <f t="shared" si="54"/>
      </c>
      <c r="F873" s="21">
        <f t="shared" si="55"/>
      </c>
      <c r="G873" s="21">
        <f t="shared" si="56"/>
      </c>
      <c r="H873" s="21">
        <f>IF(AND(L873&gt;0,L873&lt;=STATS!$B$18),1,"")</f>
      </c>
      <c r="I873" s="57">
        <v>872</v>
      </c>
      <c r="P873" s="25"/>
      <c r="Q873" s="25"/>
      <c r="R873" s="60"/>
    </row>
    <row r="874" spans="2:18" ht="12.75">
      <c r="B874" s="21">
        <f t="shared" si="53"/>
        <v>0</v>
      </c>
      <c r="C874" s="21">
        <f>IF(COUNT(P874:EB874)&gt;0,COUNT(P874:EB874),"")</f>
      </c>
      <c r="D874" s="21">
        <f>IF(COUNT(R874:EB874)&gt;0,COUNT(R874:EB874),"")</f>
      </c>
      <c r="E874" s="21">
        <f t="shared" si="54"/>
      </c>
      <c r="F874" s="21">
        <f t="shared" si="55"/>
      </c>
      <c r="G874" s="21">
        <f t="shared" si="56"/>
      </c>
      <c r="H874" s="21">
        <f>IF(AND(L874&gt;0,L874&lt;=STATS!$B$18),1,"")</f>
      </c>
      <c r="I874" s="57">
        <v>873</v>
      </c>
      <c r="P874" s="25"/>
      <c r="Q874" s="25"/>
      <c r="R874" s="60"/>
    </row>
    <row r="875" spans="2:18" ht="12.75">
      <c r="B875" s="21">
        <f t="shared" si="53"/>
        <v>0</v>
      </c>
      <c r="C875" s="21">
        <f>IF(COUNT(P875:EB875)&gt;0,COUNT(P875:EB875),"")</f>
      </c>
      <c r="D875" s="21">
        <f>IF(COUNT(R875:EB875)&gt;0,COUNT(R875:EB875),"")</f>
      </c>
      <c r="E875" s="21">
        <f t="shared" si="54"/>
      </c>
      <c r="F875" s="21">
        <f t="shared" si="55"/>
      </c>
      <c r="G875" s="21">
        <f t="shared" si="56"/>
      </c>
      <c r="H875" s="21">
        <f>IF(AND(L875&gt;0,L875&lt;=STATS!$B$18),1,"")</f>
      </c>
      <c r="I875" s="57">
        <v>874</v>
      </c>
      <c r="P875" s="25"/>
      <c r="Q875" s="25"/>
      <c r="R875" s="60"/>
    </row>
    <row r="876" spans="2:18" ht="12.75">
      <c r="B876" s="21">
        <f t="shared" si="53"/>
        <v>0</v>
      </c>
      <c r="C876" s="21">
        <f>IF(COUNT(P876:EB876)&gt;0,COUNT(P876:EB876),"")</f>
      </c>
      <c r="D876" s="21">
        <f>IF(COUNT(R876:EB876)&gt;0,COUNT(R876:EB876),"")</f>
      </c>
      <c r="E876" s="21">
        <f t="shared" si="54"/>
      </c>
      <c r="F876" s="21">
        <f t="shared" si="55"/>
      </c>
      <c r="G876" s="21">
        <f t="shared" si="56"/>
      </c>
      <c r="H876" s="21">
        <f>IF(AND(L876&gt;0,L876&lt;=STATS!$B$18),1,"")</f>
      </c>
      <c r="I876" s="57">
        <v>875</v>
      </c>
      <c r="P876" s="25"/>
      <c r="Q876" s="25"/>
      <c r="R876" s="60"/>
    </row>
    <row r="877" spans="2:18" ht="12.75">
      <c r="B877" s="21">
        <f t="shared" si="53"/>
        <v>0</v>
      </c>
      <c r="C877" s="21">
        <f>IF(COUNT(P877:EB877)&gt;0,COUNT(P877:EB877),"")</f>
      </c>
      <c r="D877" s="21">
        <f>IF(COUNT(R877:EB877)&gt;0,COUNT(R877:EB877),"")</f>
      </c>
      <c r="E877" s="21">
        <f t="shared" si="54"/>
      </c>
      <c r="F877" s="21">
        <f t="shared" si="55"/>
      </c>
      <c r="G877" s="21">
        <f t="shared" si="56"/>
      </c>
      <c r="H877" s="21">
        <f>IF(AND(L877&gt;0,L877&lt;=STATS!$B$18),1,"")</f>
      </c>
      <c r="I877" s="57">
        <v>876</v>
      </c>
      <c r="P877" s="25"/>
      <c r="Q877" s="25"/>
      <c r="R877" s="60"/>
    </row>
    <row r="878" spans="2:18" ht="12.75">
      <c r="B878" s="21">
        <f t="shared" si="53"/>
        <v>0</v>
      </c>
      <c r="C878" s="21">
        <f>IF(COUNT(P878:EB878)&gt;0,COUNT(P878:EB878),"")</f>
      </c>
      <c r="D878" s="21">
        <f>IF(COUNT(R878:EB878)&gt;0,COUNT(R878:EB878),"")</f>
      </c>
      <c r="E878" s="21">
        <f t="shared" si="54"/>
      </c>
      <c r="F878" s="21">
        <f t="shared" si="55"/>
      </c>
      <c r="G878" s="21">
        <f t="shared" si="56"/>
      </c>
      <c r="H878" s="21">
        <f>IF(AND(L878&gt;0,L878&lt;=STATS!$B$18),1,"")</f>
      </c>
      <c r="I878" s="57">
        <v>877</v>
      </c>
      <c r="P878" s="25"/>
      <c r="Q878" s="25"/>
      <c r="R878" s="60"/>
    </row>
    <row r="879" spans="2:18" ht="12.75">
      <c r="B879" s="21">
        <f t="shared" si="53"/>
        <v>0</v>
      </c>
      <c r="C879" s="21">
        <f>IF(COUNT(P879:EB879)&gt;0,COUNT(P879:EB879),"")</f>
      </c>
      <c r="D879" s="21">
        <f>IF(COUNT(R879:EB879)&gt;0,COUNT(R879:EB879),"")</f>
      </c>
      <c r="E879" s="21">
        <f t="shared" si="54"/>
      </c>
      <c r="F879" s="21">
        <f t="shared" si="55"/>
      </c>
      <c r="G879" s="21">
        <f t="shared" si="56"/>
      </c>
      <c r="H879" s="21">
        <f>IF(AND(L879&gt;0,L879&lt;=STATS!$B$18),1,"")</f>
      </c>
      <c r="I879" s="57">
        <v>878</v>
      </c>
      <c r="P879" s="25"/>
      <c r="Q879" s="25"/>
      <c r="R879" s="60"/>
    </row>
    <row r="880" spans="2:18" ht="12.75">
      <c r="B880" s="21">
        <f t="shared" si="53"/>
        <v>0</v>
      </c>
      <c r="C880" s="21">
        <f>IF(COUNT(P880:EB880)&gt;0,COUNT(P880:EB880),"")</f>
      </c>
      <c r="D880" s="21">
        <f>IF(COUNT(R880:EB880)&gt;0,COUNT(R880:EB880),"")</f>
      </c>
      <c r="E880" s="21">
        <f t="shared" si="54"/>
      </c>
      <c r="F880" s="21">
        <f t="shared" si="55"/>
      </c>
      <c r="G880" s="21">
        <f t="shared" si="56"/>
      </c>
      <c r="H880" s="21">
        <f>IF(AND(L880&gt;0,L880&lt;=STATS!$B$18),1,"")</f>
      </c>
      <c r="I880" s="57">
        <v>879</v>
      </c>
      <c r="P880" s="25"/>
      <c r="Q880" s="25"/>
      <c r="R880" s="60"/>
    </row>
    <row r="881" spans="2:18" ht="12.75">
      <c r="B881" s="21">
        <f t="shared" si="53"/>
        <v>0</v>
      </c>
      <c r="C881" s="21">
        <f>IF(COUNT(P881:EB881)&gt;0,COUNT(P881:EB881),"")</f>
      </c>
      <c r="D881" s="21">
        <f>IF(COUNT(R881:EB881)&gt;0,COUNT(R881:EB881),"")</f>
      </c>
      <c r="E881" s="21">
        <f t="shared" si="54"/>
      </c>
      <c r="F881" s="21">
        <f t="shared" si="55"/>
      </c>
      <c r="G881" s="21">
        <f t="shared" si="56"/>
      </c>
      <c r="H881" s="21">
        <f>IF(AND(L881&gt;0,L881&lt;=STATS!$B$18),1,"")</f>
      </c>
      <c r="I881" s="57">
        <v>880</v>
      </c>
      <c r="P881" s="25"/>
      <c r="Q881" s="25"/>
      <c r="R881" s="60"/>
    </row>
    <row r="882" spans="2:18" ht="12.75">
      <c r="B882" s="21">
        <f t="shared" si="53"/>
        <v>0</v>
      </c>
      <c r="C882" s="21">
        <f>IF(COUNT(P882:EB882)&gt;0,COUNT(P882:EB882),"")</f>
      </c>
      <c r="D882" s="21">
        <f>IF(COUNT(R882:EB882)&gt;0,COUNT(R882:EB882),"")</f>
      </c>
      <c r="E882" s="21">
        <f t="shared" si="54"/>
      </c>
      <c r="F882" s="21">
        <f t="shared" si="55"/>
      </c>
      <c r="G882" s="21">
        <f t="shared" si="56"/>
      </c>
      <c r="H882" s="21">
        <f>IF(AND(L882&gt;0,L882&lt;=STATS!$B$18),1,"")</f>
      </c>
      <c r="I882" s="57">
        <v>881</v>
      </c>
      <c r="P882" s="25"/>
      <c r="Q882" s="25"/>
      <c r="R882" s="60"/>
    </row>
    <row r="883" spans="2:18" ht="12.75">
      <c r="B883" s="21">
        <f t="shared" si="53"/>
        <v>0</v>
      </c>
      <c r="C883" s="21">
        <f>IF(COUNT(P883:EB883)&gt;0,COUNT(P883:EB883),"")</f>
      </c>
      <c r="D883" s="21">
        <f>IF(COUNT(R883:EB883)&gt;0,COUNT(R883:EB883),"")</f>
      </c>
      <c r="E883" s="21">
        <f t="shared" si="54"/>
      </c>
      <c r="F883" s="21">
        <f t="shared" si="55"/>
      </c>
      <c r="G883" s="21">
        <f t="shared" si="56"/>
      </c>
      <c r="H883" s="21">
        <f>IF(AND(L883&gt;0,L883&lt;=STATS!$B$18),1,"")</f>
      </c>
      <c r="I883" s="57">
        <v>882</v>
      </c>
      <c r="P883" s="25"/>
      <c r="Q883" s="25"/>
      <c r="R883" s="60"/>
    </row>
    <row r="884" spans="2:18" ht="12.75">
      <c r="B884" s="21">
        <f t="shared" si="53"/>
        <v>0</v>
      </c>
      <c r="C884" s="21">
        <f>IF(COUNT(P884:EB884)&gt;0,COUNT(P884:EB884),"")</f>
      </c>
      <c r="D884" s="21">
        <f>IF(COUNT(R884:EB884)&gt;0,COUNT(R884:EB884),"")</f>
      </c>
      <c r="E884" s="21">
        <f t="shared" si="54"/>
      </c>
      <c r="F884" s="21">
        <f t="shared" si="55"/>
      </c>
      <c r="G884" s="21">
        <f t="shared" si="56"/>
      </c>
      <c r="H884" s="21">
        <f>IF(AND(L884&gt;0,L884&lt;=STATS!$B$18),1,"")</f>
      </c>
      <c r="I884" s="57">
        <v>883</v>
      </c>
      <c r="P884" s="25"/>
      <c r="Q884" s="25"/>
      <c r="R884" s="60"/>
    </row>
    <row r="885" spans="2:18" ht="12.75">
      <c r="B885" s="21">
        <f t="shared" si="53"/>
        <v>0</v>
      </c>
      <c r="C885" s="21">
        <f>IF(COUNT(P885:EB885)&gt;0,COUNT(P885:EB885),"")</f>
      </c>
      <c r="D885" s="21">
        <f>IF(COUNT(R885:EB885)&gt;0,COUNT(R885:EB885),"")</f>
      </c>
      <c r="E885" s="21">
        <f t="shared" si="54"/>
      </c>
      <c r="F885" s="21">
        <f t="shared" si="55"/>
      </c>
      <c r="G885" s="21">
        <f t="shared" si="56"/>
      </c>
      <c r="H885" s="21">
        <f>IF(AND(L885&gt;0,L885&lt;=STATS!$B$18),1,"")</f>
      </c>
      <c r="I885" s="57">
        <v>884</v>
      </c>
      <c r="P885" s="25"/>
      <c r="Q885" s="25"/>
      <c r="R885" s="60"/>
    </row>
    <row r="886" spans="2:18" ht="12.75">
      <c r="B886" s="21">
        <f t="shared" si="53"/>
        <v>0</v>
      </c>
      <c r="C886" s="21">
        <f>IF(COUNT(P886:EB886)&gt;0,COUNT(P886:EB886),"")</f>
      </c>
      <c r="D886" s="21">
        <f>IF(COUNT(R886:EB886)&gt;0,COUNT(R886:EB886),"")</f>
      </c>
      <c r="E886" s="21">
        <f t="shared" si="54"/>
      </c>
      <c r="F886" s="21">
        <f t="shared" si="55"/>
      </c>
      <c r="G886" s="21">
        <f t="shared" si="56"/>
      </c>
      <c r="H886" s="21">
        <f>IF(AND(L886&gt;0,L886&lt;=STATS!$B$18),1,"")</f>
      </c>
      <c r="I886" s="57">
        <v>885</v>
      </c>
      <c r="P886" s="25"/>
      <c r="Q886" s="25"/>
      <c r="R886" s="60"/>
    </row>
    <row r="887" spans="2:18" ht="12.75">
      <c r="B887" s="21">
        <f t="shared" si="53"/>
        <v>0</v>
      </c>
      <c r="C887" s="21">
        <f>IF(COUNT(P887:EB887)&gt;0,COUNT(P887:EB887),"")</f>
      </c>
      <c r="D887" s="21">
        <f>IF(COUNT(R887:EB887)&gt;0,COUNT(R887:EB887),"")</f>
      </c>
      <c r="E887" s="21">
        <f t="shared" si="54"/>
      </c>
      <c r="F887" s="21">
        <f t="shared" si="55"/>
      </c>
      <c r="G887" s="21">
        <f t="shared" si="56"/>
      </c>
      <c r="H887" s="21">
        <f>IF(AND(L887&gt;0,L887&lt;=STATS!$B$18),1,"")</f>
      </c>
      <c r="I887" s="57">
        <v>886</v>
      </c>
      <c r="P887" s="25"/>
      <c r="Q887" s="25"/>
      <c r="R887" s="60"/>
    </row>
    <row r="888" spans="2:18" ht="12.75">
      <c r="B888" s="21">
        <f t="shared" si="53"/>
        <v>0</v>
      </c>
      <c r="C888" s="21">
        <f>IF(COUNT(P888:EB888)&gt;0,COUNT(P888:EB888),"")</f>
      </c>
      <c r="D888" s="21">
        <f>IF(COUNT(R888:EB888)&gt;0,COUNT(R888:EB888),"")</f>
      </c>
      <c r="E888" s="21">
        <f t="shared" si="54"/>
      </c>
      <c r="F888" s="21">
        <f t="shared" si="55"/>
      </c>
      <c r="G888" s="21">
        <f t="shared" si="56"/>
      </c>
      <c r="H888" s="21">
        <f>IF(AND(L888&gt;0,L888&lt;=STATS!$B$18),1,"")</f>
      </c>
      <c r="I888" s="57">
        <v>887</v>
      </c>
      <c r="P888" s="25"/>
      <c r="Q888" s="25"/>
      <c r="R888" s="60"/>
    </row>
    <row r="889" spans="2:18" ht="12.75">
      <c r="B889" s="21">
        <f t="shared" si="53"/>
        <v>0</v>
      </c>
      <c r="C889" s="21">
        <f>IF(COUNT(P889:EB889)&gt;0,COUNT(P889:EB889),"")</f>
      </c>
      <c r="D889" s="21">
        <f>IF(COUNT(R889:EB889)&gt;0,COUNT(R889:EB889),"")</f>
      </c>
      <c r="E889" s="21">
        <f t="shared" si="54"/>
      </c>
      <c r="F889" s="21">
        <f t="shared" si="55"/>
      </c>
      <c r="G889" s="21">
        <f t="shared" si="56"/>
      </c>
      <c r="H889" s="21">
        <f>IF(AND(L889&gt;0,L889&lt;=STATS!$B$18),1,"")</f>
      </c>
      <c r="I889" s="57">
        <v>888</v>
      </c>
      <c r="P889" s="25"/>
      <c r="Q889" s="25"/>
      <c r="R889" s="60"/>
    </row>
    <row r="890" spans="2:18" ht="12.75">
      <c r="B890" s="21">
        <f t="shared" si="53"/>
        <v>0</v>
      </c>
      <c r="C890" s="21">
        <f>IF(COUNT(P890:EB890)&gt;0,COUNT(P890:EB890),"")</f>
      </c>
      <c r="D890" s="21">
        <f>IF(COUNT(R890:EB890)&gt;0,COUNT(R890:EB890),"")</f>
      </c>
      <c r="E890" s="21">
        <f t="shared" si="54"/>
      </c>
      <c r="F890" s="21">
        <f t="shared" si="55"/>
      </c>
      <c r="G890" s="21">
        <f t="shared" si="56"/>
      </c>
      <c r="H890" s="21">
        <f>IF(AND(L890&gt;0,L890&lt;=STATS!$B$18),1,"")</f>
      </c>
      <c r="I890" s="57">
        <v>889</v>
      </c>
      <c r="P890" s="25"/>
      <c r="Q890" s="25"/>
      <c r="R890" s="60"/>
    </row>
    <row r="891" spans="2:18" ht="12.75">
      <c r="B891" s="21">
        <f t="shared" si="53"/>
        <v>0</v>
      </c>
      <c r="C891" s="21">
        <f>IF(COUNT(P891:EB891)&gt;0,COUNT(P891:EB891),"")</f>
      </c>
      <c r="D891" s="21">
        <f>IF(COUNT(R891:EB891)&gt;0,COUNT(R891:EB891),"")</f>
      </c>
      <c r="E891" s="21">
        <f t="shared" si="54"/>
      </c>
      <c r="F891" s="21">
        <f t="shared" si="55"/>
      </c>
      <c r="G891" s="21">
        <f t="shared" si="56"/>
      </c>
      <c r="H891" s="21">
        <f>IF(AND(L891&gt;0,L891&lt;=STATS!$B$18),1,"")</f>
      </c>
      <c r="I891" s="57">
        <v>890</v>
      </c>
      <c r="P891" s="25"/>
      <c r="Q891" s="25"/>
      <c r="R891" s="60"/>
    </row>
    <row r="892" spans="2:18" ht="12.75">
      <c r="B892" s="21">
        <f t="shared" si="53"/>
        <v>0</v>
      </c>
      <c r="C892" s="21">
        <f>IF(COUNT(P892:EB892)&gt;0,COUNT(P892:EB892),"")</f>
      </c>
      <c r="D892" s="21">
        <f>IF(COUNT(R892:EB892)&gt;0,COUNT(R892:EB892),"")</f>
      </c>
      <c r="E892" s="21">
        <f t="shared" si="54"/>
      </c>
      <c r="F892" s="21">
        <f t="shared" si="55"/>
      </c>
      <c r="G892" s="21">
        <f t="shared" si="56"/>
      </c>
      <c r="H892" s="21">
        <f>IF(AND(L892&gt;0,L892&lt;=STATS!$B$18),1,"")</f>
      </c>
      <c r="I892" s="57">
        <v>891</v>
      </c>
      <c r="P892" s="25"/>
      <c r="Q892" s="25"/>
      <c r="R892" s="60"/>
    </row>
    <row r="893" spans="2:18" ht="12.75">
      <c r="B893" s="21">
        <f t="shared" si="53"/>
        <v>0</v>
      </c>
      <c r="C893" s="21">
        <f>IF(COUNT(P893:EB893)&gt;0,COUNT(P893:EB893),"")</f>
      </c>
      <c r="D893" s="21">
        <f>IF(COUNT(R893:EB893)&gt;0,COUNT(R893:EB893),"")</f>
      </c>
      <c r="E893" s="21">
        <f t="shared" si="54"/>
      </c>
      <c r="F893" s="21">
        <f t="shared" si="55"/>
      </c>
      <c r="G893" s="21">
        <f t="shared" si="56"/>
      </c>
      <c r="H893" s="21">
        <f>IF(AND(L893&gt;0,L893&lt;=STATS!$B$18),1,"")</f>
      </c>
      <c r="I893" s="57">
        <v>892</v>
      </c>
      <c r="P893" s="25"/>
      <c r="Q893" s="25"/>
      <c r="R893" s="60"/>
    </row>
    <row r="894" spans="2:18" ht="12.75">
      <c r="B894" s="21">
        <f t="shared" si="53"/>
        <v>0</v>
      </c>
      <c r="C894" s="21">
        <f>IF(COUNT(P894:EB894)&gt;0,COUNT(P894:EB894),"")</f>
      </c>
      <c r="D894" s="21">
        <f>IF(COUNT(R894:EB894)&gt;0,COUNT(R894:EB894),"")</f>
      </c>
      <c r="E894" s="21">
        <f t="shared" si="54"/>
      </c>
      <c r="F894" s="21">
        <f t="shared" si="55"/>
      </c>
      <c r="G894" s="21">
        <f t="shared" si="56"/>
      </c>
      <c r="H894" s="21">
        <f>IF(AND(L894&gt;0,L894&lt;=STATS!$B$18),1,"")</f>
      </c>
      <c r="I894" s="57">
        <v>893</v>
      </c>
      <c r="P894" s="25"/>
      <c r="Q894" s="25"/>
      <c r="R894" s="60"/>
    </row>
    <row r="895" spans="2:18" ht="12.75">
      <c r="B895" s="21">
        <f t="shared" si="53"/>
        <v>0</v>
      </c>
      <c r="C895" s="21">
        <f>IF(COUNT(P895:EB895)&gt;0,COUNT(P895:EB895),"")</f>
      </c>
      <c r="D895" s="21">
        <f>IF(COUNT(R895:EB895)&gt;0,COUNT(R895:EB895),"")</f>
      </c>
      <c r="E895" s="21">
        <f t="shared" si="54"/>
      </c>
      <c r="F895" s="21">
        <f t="shared" si="55"/>
      </c>
      <c r="G895" s="21">
        <f t="shared" si="56"/>
      </c>
      <c r="H895" s="21">
        <f>IF(AND(L895&gt;0,L895&lt;=STATS!$B$18),1,"")</f>
      </c>
      <c r="I895" s="57">
        <v>894</v>
      </c>
      <c r="P895" s="25"/>
      <c r="Q895" s="25"/>
      <c r="R895" s="60"/>
    </row>
    <row r="896" spans="2:18" ht="12.75">
      <c r="B896" s="21">
        <f t="shared" si="53"/>
        <v>0</v>
      </c>
      <c r="C896" s="21">
        <f>IF(COUNT(P896:EB896)&gt;0,COUNT(P896:EB896),"")</f>
      </c>
      <c r="D896" s="21">
        <f>IF(COUNT(R896:EB896)&gt;0,COUNT(R896:EB896),"")</f>
      </c>
      <c r="E896" s="21">
        <f t="shared" si="54"/>
      </c>
      <c r="F896" s="21">
        <f t="shared" si="55"/>
      </c>
      <c r="G896" s="21">
        <f t="shared" si="56"/>
      </c>
      <c r="H896" s="21">
        <f>IF(AND(L896&gt;0,L896&lt;=STATS!$B$18),1,"")</f>
      </c>
      <c r="I896" s="57">
        <v>895</v>
      </c>
      <c r="P896" s="25"/>
      <c r="Q896" s="25"/>
      <c r="R896" s="60"/>
    </row>
    <row r="897" spans="2:18" ht="12.75">
      <c r="B897" s="21">
        <f t="shared" si="53"/>
        <v>0</v>
      </c>
      <c r="C897" s="21">
        <f>IF(COUNT(P897:EB897)&gt;0,COUNT(P897:EB897),"")</f>
      </c>
      <c r="D897" s="21">
        <f>IF(COUNT(R897:EB897)&gt;0,COUNT(R897:EB897),"")</f>
      </c>
      <c r="E897" s="21">
        <f t="shared" si="54"/>
      </c>
      <c r="F897" s="21">
        <f t="shared" si="55"/>
      </c>
      <c r="G897" s="21">
        <f t="shared" si="56"/>
      </c>
      <c r="H897" s="21">
        <f>IF(AND(L897&gt;0,L897&lt;=STATS!$B$18),1,"")</f>
      </c>
      <c r="I897" s="57">
        <v>896</v>
      </c>
      <c r="P897" s="25"/>
      <c r="Q897" s="25"/>
      <c r="R897" s="60"/>
    </row>
    <row r="898" spans="2:18" ht="12.75">
      <c r="B898" s="21">
        <f aca="true" t="shared" si="57" ref="B898:B961">COUNT(P898:DZ898)</f>
        <v>0</v>
      </c>
      <c r="C898" s="21">
        <f>IF(COUNT(P898:EB898)&gt;0,COUNT(P898:EB898),"")</f>
      </c>
      <c r="D898" s="21">
        <f>IF(COUNT(R898:EB898)&gt;0,COUNT(R898:EB898),"")</f>
      </c>
      <c r="E898" s="21">
        <f aca="true" t="shared" si="58" ref="E898:E961">IF(H898=1,COUNT(P898:DZ898),"")</f>
      </c>
      <c r="F898" s="21">
        <f aca="true" t="shared" si="59" ref="F898:F961">IF(H898=1,COUNT(S898:DZ898),"")</f>
      </c>
      <c r="G898" s="21">
        <f t="shared" si="56"/>
      </c>
      <c r="H898" s="21">
        <f>IF(AND(L898&gt;0,L898&lt;=STATS!$B$18),1,"")</f>
      </c>
      <c r="I898" s="57">
        <v>897</v>
      </c>
      <c r="P898" s="25"/>
      <c r="Q898" s="25"/>
      <c r="R898" s="60"/>
    </row>
    <row r="899" spans="2:18" ht="12.75">
      <c r="B899" s="21">
        <f t="shared" si="57"/>
        <v>0</v>
      </c>
      <c r="C899" s="21">
        <f>IF(COUNT(P899:EB899)&gt;0,COUNT(P899:EB899),"")</f>
      </c>
      <c r="D899" s="21">
        <f>IF(COUNT(R899:EB899)&gt;0,COUNT(R899:EB899),"")</f>
      </c>
      <c r="E899" s="21">
        <f t="shared" si="58"/>
      </c>
      <c r="F899" s="21">
        <f t="shared" si="59"/>
      </c>
      <c r="G899" s="21">
        <f t="shared" si="56"/>
      </c>
      <c r="H899" s="21">
        <f>IF(AND(L899&gt;0,L899&lt;=STATS!$B$18),1,"")</f>
      </c>
      <c r="I899" s="57">
        <v>898</v>
      </c>
      <c r="P899" s="25"/>
      <c r="Q899" s="25"/>
      <c r="R899" s="60"/>
    </row>
    <row r="900" spans="2:18" ht="12.75">
      <c r="B900" s="21">
        <f t="shared" si="57"/>
        <v>0</v>
      </c>
      <c r="C900" s="21">
        <f>IF(COUNT(P900:EB900)&gt;0,COUNT(P900:EB900),"")</f>
      </c>
      <c r="D900" s="21">
        <f>IF(COUNT(R900:EB900)&gt;0,COUNT(R900:EB900),"")</f>
      </c>
      <c r="E900" s="21">
        <f t="shared" si="58"/>
      </c>
      <c r="F900" s="21">
        <f t="shared" si="59"/>
      </c>
      <c r="G900" s="21">
        <f t="shared" si="56"/>
      </c>
      <c r="H900" s="21">
        <f>IF(AND(L900&gt;0,L900&lt;=STATS!$B$18),1,"")</f>
      </c>
      <c r="I900" s="57">
        <v>899</v>
      </c>
      <c r="P900" s="25"/>
      <c r="Q900" s="25"/>
      <c r="R900" s="60"/>
    </row>
    <row r="901" spans="2:18" ht="12.75">
      <c r="B901" s="21">
        <f t="shared" si="57"/>
        <v>0</v>
      </c>
      <c r="C901" s="21">
        <f>IF(COUNT(P901:EB901)&gt;0,COUNT(P901:EB901),"")</f>
      </c>
      <c r="D901" s="21">
        <f>IF(COUNT(R901:EB901)&gt;0,COUNT(R901:EB901),"")</f>
      </c>
      <c r="E901" s="21">
        <f t="shared" si="58"/>
      </c>
      <c r="F901" s="21">
        <f t="shared" si="59"/>
      </c>
      <c r="G901" s="21">
        <f t="shared" si="56"/>
      </c>
      <c r="H901" s="21">
        <f>IF(AND(L901&gt;0,L901&lt;=STATS!$B$18),1,"")</f>
      </c>
      <c r="I901" s="57">
        <v>900</v>
      </c>
      <c r="P901" s="25"/>
      <c r="Q901" s="25"/>
      <c r="R901" s="60"/>
    </row>
    <row r="902" spans="2:18" ht="12.75">
      <c r="B902" s="21">
        <f t="shared" si="57"/>
        <v>0</v>
      </c>
      <c r="C902" s="21">
        <f>IF(COUNT(P902:EB902)&gt;0,COUNT(P902:EB902),"")</f>
      </c>
      <c r="D902" s="21">
        <f>IF(COUNT(R902:EB902)&gt;0,COUNT(R902:EB902),"")</f>
      </c>
      <c r="E902" s="21">
        <f t="shared" si="58"/>
      </c>
      <c r="F902" s="21">
        <f t="shared" si="59"/>
      </c>
      <c r="G902" s="21">
        <f t="shared" si="56"/>
      </c>
      <c r="H902" s="21">
        <f>IF(AND(L902&gt;0,L902&lt;=STATS!$B$18),1,"")</f>
      </c>
      <c r="I902" s="57">
        <v>901</v>
      </c>
      <c r="P902" s="25"/>
      <c r="Q902" s="25"/>
      <c r="R902" s="60"/>
    </row>
    <row r="903" spans="2:18" ht="12.75">
      <c r="B903" s="21">
        <f t="shared" si="57"/>
        <v>0</v>
      </c>
      <c r="C903" s="21">
        <f>IF(COUNT(P903:EB903)&gt;0,COUNT(P903:EB903),"")</f>
      </c>
      <c r="D903" s="21">
        <f>IF(COUNT(R903:EB903)&gt;0,COUNT(R903:EB903),"")</f>
      </c>
      <c r="E903" s="21">
        <f t="shared" si="58"/>
      </c>
      <c r="F903" s="21">
        <f t="shared" si="59"/>
      </c>
      <c r="G903" s="21">
        <f t="shared" si="56"/>
      </c>
      <c r="H903" s="21">
        <f>IF(AND(L903&gt;0,L903&lt;=STATS!$B$18),1,"")</f>
      </c>
      <c r="I903" s="57">
        <v>902</v>
      </c>
      <c r="P903" s="25"/>
      <c r="Q903" s="25"/>
      <c r="R903" s="60"/>
    </row>
    <row r="904" spans="2:18" ht="12.75">
      <c r="B904" s="21">
        <f t="shared" si="57"/>
        <v>0</v>
      </c>
      <c r="C904" s="21">
        <f>IF(COUNT(P904:EB904)&gt;0,COUNT(P904:EB904),"")</f>
      </c>
      <c r="D904" s="21">
        <f>IF(COUNT(R904:EB904)&gt;0,COUNT(R904:EB904),"")</f>
      </c>
      <c r="E904" s="21">
        <f t="shared" si="58"/>
      </c>
      <c r="F904" s="21">
        <f t="shared" si="59"/>
      </c>
      <c r="G904" s="21">
        <f t="shared" si="56"/>
      </c>
      <c r="H904" s="21">
        <f>IF(AND(L904&gt;0,L904&lt;=STATS!$B$18),1,"")</f>
      </c>
      <c r="I904" s="57">
        <v>903</v>
      </c>
      <c r="P904" s="25"/>
      <c r="Q904" s="25"/>
      <c r="R904" s="60"/>
    </row>
    <row r="905" spans="2:18" ht="12.75">
      <c r="B905" s="21">
        <f t="shared" si="57"/>
        <v>0</v>
      </c>
      <c r="C905" s="21">
        <f>IF(COUNT(P905:EB905)&gt;0,COUNT(P905:EB905),"")</f>
      </c>
      <c r="D905" s="21">
        <f>IF(COUNT(R905:EB905)&gt;0,COUNT(R905:EB905),"")</f>
      </c>
      <c r="E905" s="21">
        <f t="shared" si="58"/>
      </c>
      <c r="F905" s="21">
        <f t="shared" si="59"/>
      </c>
      <c r="G905" s="21">
        <f t="shared" si="56"/>
      </c>
      <c r="H905" s="21">
        <f>IF(AND(L905&gt;0,L905&lt;=STATS!$B$18),1,"")</f>
      </c>
      <c r="I905" s="57">
        <v>904</v>
      </c>
      <c r="P905" s="25"/>
      <c r="Q905" s="25"/>
      <c r="R905" s="60"/>
    </row>
    <row r="906" spans="2:18" ht="12.75">
      <c r="B906" s="21">
        <f t="shared" si="57"/>
        <v>0</v>
      </c>
      <c r="C906" s="21">
        <f>IF(COUNT(P906:EB906)&gt;0,COUNT(P906:EB906),"")</f>
      </c>
      <c r="D906" s="21">
        <f>IF(COUNT(R906:EB906)&gt;0,COUNT(R906:EB906),"")</f>
      </c>
      <c r="E906" s="21">
        <f t="shared" si="58"/>
      </c>
      <c r="F906" s="21">
        <f t="shared" si="59"/>
      </c>
      <c r="G906" s="21">
        <f t="shared" si="56"/>
      </c>
      <c r="H906" s="21">
        <f>IF(AND(L906&gt;0,L906&lt;=STATS!$B$18),1,"")</f>
      </c>
      <c r="I906" s="57">
        <v>905</v>
      </c>
      <c r="P906" s="25"/>
      <c r="Q906" s="25"/>
      <c r="R906" s="60"/>
    </row>
    <row r="907" spans="2:18" ht="12.75">
      <c r="B907" s="21">
        <f t="shared" si="57"/>
        <v>0</v>
      </c>
      <c r="C907" s="21">
        <f>IF(COUNT(P907:EB907)&gt;0,COUNT(P907:EB907),"")</f>
      </c>
      <c r="D907" s="21">
        <f>IF(COUNT(R907:EB907)&gt;0,COUNT(R907:EB907),"")</f>
      </c>
      <c r="E907" s="21">
        <f t="shared" si="58"/>
      </c>
      <c r="F907" s="21">
        <f t="shared" si="59"/>
      </c>
      <c r="G907" s="21">
        <f t="shared" si="56"/>
      </c>
      <c r="H907" s="21">
        <f>IF(AND(L907&gt;0,L907&lt;=STATS!$B$18),1,"")</f>
      </c>
      <c r="I907" s="57">
        <v>906</v>
      </c>
      <c r="P907" s="25"/>
      <c r="Q907" s="25"/>
      <c r="R907" s="60"/>
    </row>
    <row r="908" spans="2:18" ht="12.75">
      <c r="B908" s="21">
        <f t="shared" si="57"/>
        <v>0</v>
      </c>
      <c r="C908" s="21">
        <f>IF(COUNT(P908:EB908)&gt;0,COUNT(P908:EB908),"")</f>
      </c>
      <c r="D908" s="21">
        <f>IF(COUNT(R908:EB908)&gt;0,COUNT(R908:EB908),"")</f>
      </c>
      <c r="E908" s="21">
        <f t="shared" si="58"/>
      </c>
      <c r="F908" s="21">
        <f t="shared" si="59"/>
      </c>
      <c r="G908" s="21">
        <f t="shared" si="56"/>
      </c>
      <c r="H908" s="21">
        <f>IF(AND(L908&gt;0,L908&lt;=STATS!$B$18),1,"")</f>
      </c>
      <c r="I908" s="57">
        <v>907</v>
      </c>
      <c r="P908" s="25"/>
      <c r="Q908" s="25"/>
      <c r="R908" s="60"/>
    </row>
    <row r="909" spans="2:18" ht="12.75">
      <c r="B909" s="21">
        <f t="shared" si="57"/>
        <v>0</v>
      </c>
      <c r="C909" s="21">
        <f>IF(COUNT(P909:EB909)&gt;0,COUNT(P909:EB909),"")</f>
      </c>
      <c r="D909" s="21">
        <f>IF(COUNT(R909:EB909)&gt;0,COUNT(R909:EB909),"")</f>
      </c>
      <c r="E909" s="21">
        <f t="shared" si="58"/>
      </c>
      <c r="F909" s="21">
        <f t="shared" si="59"/>
      </c>
      <c r="G909" s="21">
        <f t="shared" si="56"/>
      </c>
      <c r="H909" s="21">
        <f>IF(AND(L909&gt;0,L909&lt;=STATS!$B$18),1,"")</f>
      </c>
      <c r="I909" s="57">
        <v>908</v>
      </c>
      <c r="P909" s="25"/>
      <c r="Q909" s="25"/>
      <c r="R909" s="60"/>
    </row>
    <row r="910" spans="2:18" ht="12.75">
      <c r="B910" s="21">
        <f t="shared" si="57"/>
        <v>0</v>
      </c>
      <c r="C910" s="21">
        <f>IF(COUNT(P910:EB910)&gt;0,COUNT(P910:EB910),"")</f>
      </c>
      <c r="D910" s="21">
        <f>IF(COUNT(R910:EB910)&gt;0,COUNT(R910:EB910),"")</f>
      </c>
      <c r="E910" s="21">
        <f t="shared" si="58"/>
      </c>
      <c r="F910" s="21">
        <f t="shared" si="59"/>
      </c>
      <c r="G910" s="21">
        <f t="shared" si="56"/>
      </c>
      <c r="H910" s="21">
        <f>IF(AND(L910&gt;0,L910&lt;=STATS!$B$18),1,"")</f>
      </c>
      <c r="I910" s="57">
        <v>909</v>
      </c>
      <c r="P910" s="25"/>
      <c r="Q910" s="25"/>
      <c r="R910" s="60"/>
    </row>
    <row r="911" spans="2:18" ht="12.75">
      <c r="B911" s="21">
        <f t="shared" si="57"/>
        <v>0</v>
      </c>
      <c r="C911" s="21">
        <f>IF(COUNT(P911:EB911)&gt;0,COUNT(P911:EB911),"")</f>
      </c>
      <c r="D911" s="21">
        <f>IF(COUNT(R911:EB911)&gt;0,COUNT(R911:EB911),"")</f>
      </c>
      <c r="E911" s="21">
        <f t="shared" si="58"/>
      </c>
      <c r="F911" s="21">
        <f t="shared" si="59"/>
      </c>
      <c r="G911" s="21">
        <f t="shared" si="56"/>
      </c>
      <c r="H911" s="21">
        <f>IF(AND(L911&gt;0,L911&lt;=STATS!$B$18),1,"")</f>
      </c>
      <c r="I911" s="57">
        <v>910</v>
      </c>
      <c r="P911" s="25"/>
      <c r="Q911" s="25"/>
      <c r="R911" s="60"/>
    </row>
    <row r="912" spans="2:18" ht="12.75">
      <c r="B912" s="21">
        <f t="shared" si="57"/>
        <v>0</v>
      </c>
      <c r="C912" s="21">
        <f>IF(COUNT(P912:EB912)&gt;0,COUNT(P912:EB912),"")</f>
      </c>
      <c r="D912" s="21">
        <f>IF(COUNT(R912:EB912)&gt;0,COUNT(R912:EB912),"")</f>
      </c>
      <c r="E912" s="21">
        <f t="shared" si="58"/>
      </c>
      <c r="F912" s="21">
        <f t="shared" si="59"/>
      </c>
      <c r="G912" s="21">
        <f t="shared" si="56"/>
      </c>
      <c r="H912" s="21">
        <f>IF(AND(L912&gt;0,L912&lt;=STATS!$B$18),1,"")</f>
      </c>
      <c r="I912" s="57">
        <v>911</v>
      </c>
      <c r="P912" s="25"/>
      <c r="Q912" s="25"/>
      <c r="R912" s="60"/>
    </row>
    <row r="913" spans="2:18" ht="12.75">
      <c r="B913" s="21">
        <f t="shared" si="57"/>
        <v>0</v>
      </c>
      <c r="C913" s="21">
        <f>IF(COUNT(P913:EB913)&gt;0,COUNT(P913:EB913),"")</f>
      </c>
      <c r="D913" s="21">
        <f>IF(COUNT(R913:EB913)&gt;0,COUNT(R913:EB913),"")</f>
      </c>
      <c r="E913" s="21">
        <f t="shared" si="58"/>
      </c>
      <c r="F913" s="21">
        <f t="shared" si="59"/>
      </c>
      <c r="G913" s="21">
        <f t="shared" si="56"/>
      </c>
      <c r="H913" s="21">
        <f>IF(AND(L913&gt;0,L913&lt;=STATS!$B$18),1,"")</f>
      </c>
      <c r="I913" s="57">
        <v>912</v>
      </c>
      <c r="P913" s="25"/>
      <c r="Q913" s="25"/>
      <c r="R913" s="60"/>
    </row>
    <row r="914" spans="2:18" ht="12.75">
      <c r="B914" s="21">
        <f t="shared" si="57"/>
        <v>0</v>
      </c>
      <c r="C914" s="21">
        <f>IF(COUNT(P914:EB914)&gt;0,COUNT(P914:EB914),"")</f>
      </c>
      <c r="D914" s="21">
        <f>IF(COUNT(R914:EB914)&gt;0,COUNT(R914:EB914),"")</f>
      </c>
      <c r="E914" s="21">
        <f t="shared" si="58"/>
      </c>
      <c r="F914" s="21">
        <f t="shared" si="59"/>
      </c>
      <c r="G914" s="21">
        <f t="shared" si="56"/>
      </c>
      <c r="H914" s="21">
        <f>IF(AND(L914&gt;0,L914&lt;=STATS!$B$18),1,"")</f>
      </c>
      <c r="I914" s="57">
        <v>913</v>
      </c>
      <c r="P914" s="25"/>
      <c r="Q914" s="25"/>
      <c r="R914" s="60"/>
    </row>
    <row r="915" spans="2:18" ht="12.75">
      <c r="B915" s="21">
        <f t="shared" si="57"/>
        <v>0</v>
      </c>
      <c r="C915" s="21">
        <f>IF(COUNT(P915:EB915)&gt;0,COUNT(P915:EB915),"")</f>
      </c>
      <c r="D915" s="21">
        <f>IF(COUNT(R915:EB915)&gt;0,COUNT(R915:EB915),"")</f>
      </c>
      <c r="E915" s="21">
        <f t="shared" si="58"/>
      </c>
      <c r="F915" s="21">
        <f t="shared" si="59"/>
      </c>
      <c r="G915" s="21">
        <f t="shared" si="56"/>
      </c>
      <c r="H915" s="21">
        <f>IF(AND(L915&gt;0,L915&lt;=STATS!$B$18),1,"")</f>
      </c>
      <c r="I915" s="57">
        <v>914</v>
      </c>
      <c r="P915" s="25"/>
      <c r="Q915" s="25"/>
      <c r="R915" s="60"/>
    </row>
    <row r="916" spans="2:18" ht="12.75">
      <c r="B916" s="21">
        <f t="shared" si="57"/>
        <v>0</v>
      </c>
      <c r="C916" s="21">
        <f>IF(COUNT(P916:EB916)&gt;0,COUNT(P916:EB916),"")</f>
      </c>
      <c r="D916" s="21">
        <f>IF(COUNT(R916:EB916)&gt;0,COUNT(R916:EB916),"")</f>
      </c>
      <c r="E916" s="21">
        <f t="shared" si="58"/>
      </c>
      <c r="F916" s="21">
        <f t="shared" si="59"/>
      </c>
      <c r="G916" s="21">
        <f t="shared" si="56"/>
      </c>
      <c r="H916" s="21">
        <f>IF(AND(L916&gt;0,L916&lt;=STATS!$B$18),1,"")</f>
      </c>
      <c r="I916" s="57">
        <v>915</v>
      </c>
      <c r="P916" s="25"/>
      <c r="Q916" s="25"/>
      <c r="R916" s="60"/>
    </row>
    <row r="917" spans="2:18" ht="12.75">
      <c r="B917" s="21">
        <f t="shared" si="57"/>
        <v>0</v>
      </c>
      <c r="C917" s="21">
        <f>IF(COUNT(P917:EB917)&gt;0,COUNT(P917:EB917),"")</f>
      </c>
      <c r="D917" s="21">
        <f>IF(COUNT(R917:EB917)&gt;0,COUNT(R917:EB917),"")</f>
      </c>
      <c r="E917" s="21">
        <f t="shared" si="58"/>
      </c>
      <c r="F917" s="21">
        <f t="shared" si="59"/>
      </c>
      <c r="G917" s="21">
        <f t="shared" si="56"/>
      </c>
      <c r="H917" s="21">
        <f>IF(AND(L917&gt;0,L917&lt;=STATS!$B$18),1,"")</f>
      </c>
      <c r="I917" s="57">
        <v>916</v>
      </c>
      <c r="P917" s="25"/>
      <c r="Q917" s="25"/>
      <c r="R917" s="60"/>
    </row>
    <row r="918" spans="2:18" ht="12.75">
      <c r="B918" s="21">
        <f t="shared" si="57"/>
        <v>0</v>
      </c>
      <c r="C918" s="21">
        <f>IF(COUNT(P918:EB918)&gt;0,COUNT(P918:EB918),"")</f>
      </c>
      <c r="D918" s="21">
        <f>IF(COUNT(R918:EB918)&gt;0,COUNT(R918:EB918),"")</f>
      </c>
      <c r="E918" s="21">
        <f t="shared" si="58"/>
      </c>
      <c r="F918" s="21">
        <f t="shared" si="59"/>
      </c>
      <c r="G918" s="21">
        <f t="shared" si="56"/>
      </c>
      <c r="H918" s="21">
        <f>IF(AND(L918&gt;0,L918&lt;=STATS!$B$18),1,"")</f>
      </c>
      <c r="I918" s="57">
        <v>917</v>
      </c>
      <c r="P918" s="25"/>
      <c r="Q918" s="25"/>
      <c r="R918" s="60"/>
    </row>
    <row r="919" spans="2:18" ht="12.75">
      <c r="B919" s="21">
        <f t="shared" si="57"/>
        <v>0</v>
      </c>
      <c r="C919" s="21">
        <f>IF(COUNT(P919:EB919)&gt;0,COUNT(P919:EB919),"")</f>
      </c>
      <c r="D919" s="21">
        <f>IF(COUNT(R919:EB919)&gt;0,COUNT(R919:EB919),"")</f>
      </c>
      <c r="E919" s="21">
        <f t="shared" si="58"/>
      </c>
      <c r="F919" s="21">
        <f t="shared" si="59"/>
      </c>
      <c r="G919" s="21">
        <f t="shared" si="56"/>
      </c>
      <c r="H919" s="21">
        <f>IF(AND(L919&gt;0,L919&lt;=STATS!$B$18),1,"")</f>
      </c>
      <c r="I919" s="57">
        <v>918</v>
      </c>
      <c r="P919" s="25"/>
      <c r="Q919" s="25"/>
      <c r="R919" s="60"/>
    </row>
    <row r="920" spans="2:18" ht="12.75">
      <c r="B920" s="21">
        <f t="shared" si="57"/>
        <v>0</v>
      </c>
      <c r="C920" s="21">
        <f>IF(COUNT(P920:EB920)&gt;0,COUNT(P920:EB920),"")</f>
      </c>
      <c r="D920" s="21">
        <f>IF(COUNT(R920:EB920)&gt;0,COUNT(R920:EB920),"")</f>
      </c>
      <c r="E920" s="21">
        <f t="shared" si="58"/>
      </c>
      <c r="F920" s="21">
        <f t="shared" si="59"/>
      </c>
      <c r="G920" s="21">
        <f t="shared" si="56"/>
      </c>
      <c r="H920" s="21">
        <f>IF(AND(L920&gt;0,L920&lt;=STATS!$B$18),1,"")</f>
      </c>
      <c r="I920" s="57">
        <v>919</v>
      </c>
      <c r="P920" s="25"/>
      <c r="Q920" s="25"/>
      <c r="R920" s="60"/>
    </row>
    <row r="921" spans="2:18" ht="12.75">
      <c r="B921" s="21">
        <f t="shared" si="57"/>
        <v>0</v>
      </c>
      <c r="C921" s="21">
        <f>IF(COUNT(P921:EB921)&gt;0,COUNT(P921:EB921),"")</f>
      </c>
      <c r="D921" s="21">
        <f>IF(COUNT(R921:EB921)&gt;0,COUNT(R921:EB921),"")</f>
      </c>
      <c r="E921" s="21">
        <f t="shared" si="58"/>
      </c>
      <c r="F921" s="21">
        <f t="shared" si="59"/>
      </c>
      <c r="G921" s="21">
        <f t="shared" si="56"/>
      </c>
      <c r="H921" s="21">
        <f>IF(AND(L921&gt;0,L921&lt;=STATS!$B$18),1,"")</f>
      </c>
      <c r="I921" s="57">
        <v>920</v>
      </c>
      <c r="P921" s="25"/>
      <c r="Q921" s="25"/>
      <c r="R921" s="60"/>
    </row>
    <row r="922" spans="2:18" ht="12.75">
      <c r="B922" s="21">
        <f t="shared" si="57"/>
        <v>0</v>
      </c>
      <c r="C922" s="21">
        <f>IF(COUNT(P922:EB922)&gt;0,COUNT(P922:EB922),"")</f>
      </c>
      <c r="D922" s="21">
        <f>IF(COUNT(R922:EB922)&gt;0,COUNT(R922:EB922),"")</f>
      </c>
      <c r="E922" s="21">
        <f t="shared" si="58"/>
      </c>
      <c r="F922" s="21">
        <f t="shared" si="59"/>
      </c>
      <c r="G922" s="21">
        <f aca="true" t="shared" si="60" ref="G922:G985">IF($B922&gt;=1,$L922,"")</f>
      </c>
      <c r="H922" s="21">
        <f>IF(AND(L922&gt;0,L922&lt;=STATS!$B$18),1,"")</f>
      </c>
      <c r="I922" s="57">
        <v>921</v>
      </c>
      <c r="P922" s="25"/>
      <c r="Q922" s="25"/>
      <c r="R922" s="60"/>
    </row>
    <row r="923" spans="2:18" ht="12.75">
      <c r="B923" s="21">
        <f t="shared" si="57"/>
        <v>0</v>
      </c>
      <c r="C923" s="21">
        <f>IF(COUNT(P923:EB923)&gt;0,COUNT(P923:EB923),"")</f>
      </c>
      <c r="D923" s="21">
        <f>IF(COUNT(R923:EB923)&gt;0,COUNT(R923:EB923),"")</f>
      </c>
      <c r="E923" s="21">
        <f t="shared" si="58"/>
      </c>
      <c r="F923" s="21">
        <f t="shared" si="59"/>
      </c>
      <c r="G923" s="21">
        <f t="shared" si="60"/>
      </c>
      <c r="H923" s="21">
        <f>IF(AND(L923&gt;0,L923&lt;=STATS!$B$18),1,"")</f>
      </c>
      <c r="I923" s="57">
        <v>922</v>
      </c>
      <c r="P923" s="25"/>
      <c r="Q923" s="25"/>
      <c r="R923" s="60"/>
    </row>
    <row r="924" spans="2:18" ht="12.75">
      <c r="B924" s="21">
        <f t="shared" si="57"/>
        <v>0</v>
      </c>
      <c r="C924" s="21">
        <f>IF(COUNT(P924:EB924)&gt;0,COUNT(P924:EB924),"")</f>
      </c>
      <c r="D924" s="21">
        <f>IF(COUNT(R924:EB924)&gt;0,COUNT(R924:EB924),"")</f>
      </c>
      <c r="E924" s="21">
        <f t="shared" si="58"/>
      </c>
      <c r="F924" s="21">
        <f t="shared" si="59"/>
      </c>
      <c r="G924" s="21">
        <f t="shared" si="60"/>
      </c>
      <c r="H924" s="21">
        <f>IF(AND(L924&gt;0,L924&lt;=STATS!$B$18),1,"")</f>
      </c>
      <c r="I924" s="57">
        <v>923</v>
      </c>
      <c r="P924" s="25"/>
      <c r="Q924" s="25"/>
      <c r="R924" s="60"/>
    </row>
    <row r="925" spans="2:18" ht="12.75">
      <c r="B925" s="21">
        <f t="shared" si="57"/>
        <v>0</v>
      </c>
      <c r="C925" s="21">
        <f>IF(COUNT(P925:EB925)&gt;0,COUNT(P925:EB925),"")</f>
      </c>
      <c r="D925" s="21">
        <f>IF(COUNT(R925:EB925)&gt;0,COUNT(R925:EB925),"")</f>
      </c>
      <c r="E925" s="21">
        <f t="shared" si="58"/>
      </c>
      <c r="F925" s="21">
        <f t="shared" si="59"/>
      </c>
      <c r="G925" s="21">
        <f t="shared" si="60"/>
      </c>
      <c r="H925" s="21">
        <f>IF(AND(L925&gt;0,L925&lt;=STATS!$B$18),1,"")</f>
      </c>
      <c r="I925" s="57">
        <v>924</v>
      </c>
      <c r="P925" s="25"/>
      <c r="Q925" s="25"/>
      <c r="R925" s="60"/>
    </row>
    <row r="926" spans="2:18" ht="12.75">
      <c r="B926" s="21">
        <f t="shared" si="57"/>
        <v>0</v>
      </c>
      <c r="C926" s="21">
        <f>IF(COUNT(P926:EB926)&gt;0,COUNT(P926:EB926),"")</f>
      </c>
      <c r="D926" s="21">
        <f>IF(COUNT(R926:EB926)&gt;0,COUNT(R926:EB926),"")</f>
      </c>
      <c r="E926" s="21">
        <f t="shared" si="58"/>
      </c>
      <c r="F926" s="21">
        <f t="shared" si="59"/>
      </c>
      <c r="G926" s="21">
        <f t="shared" si="60"/>
      </c>
      <c r="H926" s="21">
        <f>IF(AND(L926&gt;0,L926&lt;=STATS!$B$18),1,"")</f>
      </c>
      <c r="I926" s="57">
        <v>925</v>
      </c>
      <c r="P926" s="25"/>
      <c r="Q926" s="25"/>
      <c r="R926" s="60"/>
    </row>
    <row r="927" spans="2:18" ht="12.75">
      <c r="B927" s="21">
        <f t="shared" si="57"/>
        <v>0</v>
      </c>
      <c r="C927" s="21">
        <f>IF(COUNT(P927:EB927)&gt;0,COUNT(P927:EB927),"")</f>
      </c>
      <c r="D927" s="21">
        <f>IF(COUNT(R927:EB927)&gt;0,COUNT(R927:EB927),"")</f>
      </c>
      <c r="E927" s="21">
        <f t="shared" si="58"/>
      </c>
      <c r="F927" s="21">
        <f t="shared" si="59"/>
      </c>
      <c r="G927" s="21">
        <f t="shared" si="60"/>
      </c>
      <c r="H927" s="21">
        <f>IF(AND(L927&gt;0,L927&lt;=STATS!$B$18),1,"")</f>
      </c>
      <c r="I927" s="57">
        <v>926</v>
      </c>
      <c r="P927" s="25"/>
      <c r="Q927" s="25"/>
      <c r="R927" s="60"/>
    </row>
    <row r="928" spans="2:18" ht="12.75">
      <c r="B928" s="21">
        <f t="shared" si="57"/>
        <v>0</v>
      </c>
      <c r="C928" s="21">
        <f>IF(COUNT(P928:EB928)&gt;0,COUNT(P928:EB928),"")</f>
      </c>
      <c r="D928" s="21">
        <f>IF(COUNT(R928:EB928)&gt;0,COUNT(R928:EB928),"")</f>
      </c>
      <c r="E928" s="21">
        <f t="shared" si="58"/>
      </c>
      <c r="F928" s="21">
        <f t="shared" si="59"/>
      </c>
      <c r="G928" s="21">
        <f t="shared" si="60"/>
      </c>
      <c r="H928" s="21">
        <f>IF(AND(L928&gt;0,L928&lt;=STATS!$B$18),1,"")</f>
      </c>
      <c r="I928" s="57">
        <v>927</v>
      </c>
      <c r="P928" s="25"/>
      <c r="Q928" s="25"/>
      <c r="R928" s="60"/>
    </row>
    <row r="929" spans="2:18" ht="12.75">
      <c r="B929" s="21">
        <f t="shared" si="57"/>
        <v>0</v>
      </c>
      <c r="C929" s="21">
        <f>IF(COUNT(P929:EB929)&gt;0,COUNT(P929:EB929),"")</f>
      </c>
      <c r="D929" s="21">
        <f>IF(COUNT(R929:EB929)&gt;0,COUNT(R929:EB929),"")</f>
      </c>
      <c r="E929" s="21">
        <f t="shared" si="58"/>
      </c>
      <c r="F929" s="21">
        <f t="shared" si="59"/>
      </c>
      <c r="G929" s="21">
        <f t="shared" si="60"/>
      </c>
      <c r="H929" s="21">
        <f>IF(AND(L929&gt;0,L929&lt;=STATS!$B$18),1,"")</f>
      </c>
      <c r="I929" s="57">
        <v>928</v>
      </c>
      <c r="P929" s="25"/>
      <c r="Q929" s="25"/>
      <c r="R929" s="60"/>
    </row>
    <row r="930" spans="2:18" ht="12.75">
      <c r="B930" s="21">
        <f t="shared" si="57"/>
        <v>0</v>
      </c>
      <c r="C930" s="21">
        <f>IF(COUNT(P930:EB930)&gt;0,COUNT(P930:EB930),"")</f>
      </c>
      <c r="D930" s="21">
        <f>IF(COUNT(R930:EB930)&gt;0,COUNT(R930:EB930),"")</f>
      </c>
      <c r="E930" s="21">
        <f t="shared" si="58"/>
      </c>
      <c r="F930" s="21">
        <f t="shared" si="59"/>
      </c>
      <c r="G930" s="21">
        <f t="shared" si="60"/>
      </c>
      <c r="H930" s="21">
        <f>IF(AND(L930&gt;0,L930&lt;=STATS!$B$18),1,"")</f>
      </c>
      <c r="I930" s="57">
        <v>929</v>
      </c>
      <c r="P930" s="25"/>
      <c r="Q930" s="25"/>
      <c r="R930" s="60"/>
    </row>
    <row r="931" spans="2:18" ht="12.75">
      <c r="B931" s="21">
        <f t="shared" si="57"/>
        <v>0</v>
      </c>
      <c r="C931" s="21">
        <f>IF(COUNT(P931:EB931)&gt;0,COUNT(P931:EB931),"")</f>
      </c>
      <c r="D931" s="21">
        <f>IF(COUNT(R931:EB931)&gt;0,COUNT(R931:EB931),"")</f>
      </c>
      <c r="E931" s="21">
        <f t="shared" si="58"/>
      </c>
      <c r="F931" s="21">
        <f t="shared" si="59"/>
      </c>
      <c r="G931" s="21">
        <f t="shared" si="60"/>
      </c>
      <c r="H931" s="21">
        <f>IF(AND(L931&gt;0,L931&lt;=STATS!$B$18),1,"")</f>
      </c>
      <c r="I931" s="57">
        <v>930</v>
      </c>
      <c r="P931" s="25"/>
      <c r="Q931" s="25"/>
      <c r="R931" s="60"/>
    </row>
    <row r="932" spans="2:18" ht="12.75">
      <c r="B932" s="21">
        <f t="shared" si="57"/>
        <v>0</v>
      </c>
      <c r="C932" s="21">
        <f>IF(COUNT(P932:EB932)&gt;0,COUNT(P932:EB932),"")</f>
      </c>
      <c r="D932" s="21">
        <f>IF(COUNT(R932:EB932)&gt;0,COUNT(R932:EB932),"")</f>
      </c>
      <c r="E932" s="21">
        <f t="shared" si="58"/>
      </c>
      <c r="F932" s="21">
        <f t="shared" si="59"/>
      </c>
      <c r="G932" s="21">
        <f t="shared" si="60"/>
      </c>
      <c r="H932" s="21">
        <f>IF(AND(L932&gt;0,L932&lt;=STATS!$B$18),1,"")</f>
      </c>
      <c r="I932" s="57">
        <v>931</v>
      </c>
      <c r="P932" s="25"/>
      <c r="Q932" s="25"/>
      <c r="R932" s="60"/>
    </row>
    <row r="933" spans="2:18" ht="12.75">
      <c r="B933" s="21">
        <f t="shared" si="57"/>
        <v>0</v>
      </c>
      <c r="C933" s="21">
        <f>IF(COUNT(P933:EB933)&gt;0,COUNT(P933:EB933),"")</f>
      </c>
      <c r="D933" s="21">
        <f>IF(COUNT(R933:EB933)&gt;0,COUNT(R933:EB933),"")</f>
      </c>
      <c r="E933" s="21">
        <f t="shared" si="58"/>
      </c>
      <c r="F933" s="21">
        <f t="shared" si="59"/>
      </c>
      <c r="G933" s="21">
        <f t="shared" si="60"/>
      </c>
      <c r="H933" s="21">
        <f>IF(AND(L933&gt;0,L933&lt;=STATS!$B$18),1,"")</f>
      </c>
      <c r="I933" s="57">
        <v>932</v>
      </c>
      <c r="P933" s="25"/>
      <c r="Q933" s="25"/>
      <c r="R933" s="60"/>
    </row>
    <row r="934" spans="2:18" ht="12.75">
      <c r="B934" s="21">
        <f t="shared" si="57"/>
        <v>0</v>
      </c>
      <c r="C934" s="21">
        <f>IF(COUNT(P934:EB934)&gt;0,COUNT(P934:EB934),"")</f>
      </c>
      <c r="D934" s="21">
        <f>IF(COUNT(R934:EB934)&gt;0,COUNT(R934:EB934),"")</f>
      </c>
      <c r="E934" s="21">
        <f t="shared" si="58"/>
      </c>
      <c r="F934" s="21">
        <f t="shared" si="59"/>
      </c>
      <c r="G934" s="21">
        <f t="shared" si="60"/>
      </c>
      <c r="H934" s="21">
        <f>IF(AND(L934&gt;0,L934&lt;=STATS!$B$18),1,"")</f>
      </c>
      <c r="I934" s="57">
        <v>933</v>
      </c>
      <c r="P934" s="25"/>
      <c r="Q934" s="25"/>
      <c r="R934" s="60"/>
    </row>
    <row r="935" spans="2:18" ht="12.75">
      <c r="B935" s="21">
        <f t="shared" si="57"/>
        <v>0</v>
      </c>
      <c r="C935" s="21">
        <f>IF(COUNT(P935:EB935)&gt;0,COUNT(P935:EB935),"")</f>
      </c>
      <c r="D935" s="21">
        <f>IF(COUNT(R935:EB935)&gt;0,COUNT(R935:EB935),"")</f>
      </c>
      <c r="E935" s="21">
        <f t="shared" si="58"/>
      </c>
      <c r="F935" s="21">
        <f t="shared" si="59"/>
      </c>
      <c r="G935" s="21">
        <f t="shared" si="60"/>
      </c>
      <c r="H935" s="21">
        <f>IF(AND(L935&gt;0,L935&lt;=STATS!$B$18),1,"")</f>
      </c>
      <c r="I935" s="57">
        <v>934</v>
      </c>
      <c r="P935" s="25"/>
      <c r="Q935" s="25"/>
      <c r="R935" s="60"/>
    </row>
    <row r="936" spans="2:18" ht="12.75">
      <c r="B936" s="21">
        <f t="shared" si="57"/>
        <v>0</v>
      </c>
      <c r="C936" s="21">
        <f>IF(COUNT(P936:EB936)&gt;0,COUNT(P936:EB936),"")</f>
      </c>
      <c r="D936" s="21">
        <f>IF(COUNT(R936:EB936)&gt;0,COUNT(R936:EB936),"")</f>
      </c>
      <c r="E936" s="21">
        <f t="shared" si="58"/>
      </c>
      <c r="F936" s="21">
        <f t="shared" si="59"/>
      </c>
      <c r="G936" s="21">
        <f t="shared" si="60"/>
      </c>
      <c r="H936" s="21">
        <f>IF(AND(L936&gt;0,L936&lt;=STATS!$B$18),1,"")</f>
      </c>
      <c r="I936" s="57">
        <v>935</v>
      </c>
      <c r="P936" s="25"/>
      <c r="Q936" s="25"/>
      <c r="R936" s="60"/>
    </row>
    <row r="937" spans="2:18" ht="12.75">
      <c r="B937" s="21">
        <f t="shared" si="57"/>
        <v>0</v>
      </c>
      <c r="C937" s="21">
        <f>IF(COUNT(P937:EB937)&gt;0,COUNT(P937:EB937),"")</f>
      </c>
      <c r="D937" s="21">
        <f>IF(COUNT(R937:EB937)&gt;0,COUNT(R937:EB937),"")</f>
      </c>
      <c r="E937" s="21">
        <f t="shared" si="58"/>
      </c>
      <c r="F937" s="21">
        <f t="shared" si="59"/>
      </c>
      <c r="G937" s="21">
        <f t="shared" si="60"/>
      </c>
      <c r="H937" s="21">
        <f>IF(AND(L937&gt;0,L937&lt;=STATS!$B$18),1,"")</f>
      </c>
      <c r="I937" s="57">
        <v>936</v>
      </c>
      <c r="P937" s="25"/>
      <c r="Q937" s="25"/>
      <c r="R937" s="60"/>
    </row>
    <row r="938" spans="2:18" ht="12.75">
      <c r="B938" s="21">
        <f t="shared" si="57"/>
        <v>0</v>
      </c>
      <c r="C938" s="21">
        <f>IF(COUNT(P938:EB938)&gt;0,COUNT(P938:EB938),"")</f>
      </c>
      <c r="D938" s="21">
        <f>IF(COUNT(R938:EB938)&gt;0,COUNT(R938:EB938),"")</f>
      </c>
      <c r="E938" s="21">
        <f t="shared" si="58"/>
      </c>
      <c r="F938" s="21">
        <f t="shared" si="59"/>
      </c>
      <c r="G938" s="21">
        <f t="shared" si="60"/>
      </c>
      <c r="H938" s="21">
        <f>IF(AND(L938&gt;0,L938&lt;=STATS!$B$18),1,"")</f>
      </c>
      <c r="I938" s="57">
        <v>937</v>
      </c>
      <c r="P938" s="25"/>
      <c r="Q938" s="25"/>
      <c r="R938" s="60"/>
    </row>
    <row r="939" spans="2:18" ht="12.75">
      <c r="B939" s="21">
        <f t="shared" si="57"/>
        <v>0</v>
      </c>
      <c r="C939" s="21">
        <f>IF(COUNT(P939:EB939)&gt;0,COUNT(P939:EB939),"")</f>
      </c>
      <c r="D939" s="21">
        <f>IF(COUNT(R939:EB939)&gt;0,COUNT(R939:EB939),"")</f>
      </c>
      <c r="E939" s="21">
        <f t="shared" si="58"/>
      </c>
      <c r="F939" s="21">
        <f t="shared" si="59"/>
      </c>
      <c r="G939" s="21">
        <f t="shared" si="60"/>
      </c>
      <c r="H939" s="21">
        <f>IF(AND(L939&gt;0,L939&lt;=STATS!$B$18),1,"")</f>
      </c>
      <c r="I939" s="57">
        <v>938</v>
      </c>
      <c r="P939" s="25"/>
      <c r="Q939" s="25"/>
      <c r="R939" s="60"/>
    </row>
    <row r="940" spans="2:18" ht="12.75">
      <c r="B940" s="21">
        <f t="shared" si="57"/>
        <v>0</v>
      </c>
      <c r="C940" s="21">
        <f>IF(COUNT(P940:EB940)&gt;0,COUNT(P940:EB940),"")</f>
      </c>
      <c r="D940" s="21">
        <f>IF(COUNT(R940:EB940)&gt;0,COUNT(R940:EB940),"")</f>
      </c>
      <c r="E940" s="21">
        <f t="shared" si="58"/>
      </c>
      <c r="F940" s="21">
        <f t="shared" si="59"/>
      </c>
      <c r="G940" s="21">
        <f t="shared" si="60"/>
      </c>
      <c r="H940" s="21">
        <f>IF(AND(L940&gt;0,L940&lt;=STATS!$B$18),1,"")</f>
      </c>
      <c r="I940" s="57">
        <v>939</v>
      </c>
      <c r="P940" s="25"/>
      <c r="Q940" s="25"/>
      <c r="R940" s="60"/>
    </row>
    <row r="941" spans="2:18" ht="12.75">
      <c r="B941" s="21">
        <f t="shared" si="57"/>
        <v>0</v>
      </c>
      <c r="C941" s="21">
        <f>IF(COUNT(P941:EB941)&gt;0,COUNT(P941:EB941),"")</f>
      </c>
      <c r="D941" s="21">
        <f>IF(COUNT(R941:EB941)&gt;0,COUNT(R941:EB941),"")</f>
      </c>
      <c r="E941" s="21">
        <f t="shared" si="58"/>
      </c>
      <c r="F941" s="21">
        <f t="shared" si="59"/>
      </c>
      <c r="G941" s="21">
        <f t="shared" si="60"/>
      </c>
      <c r="H941" s="21">
        <f>IF(AND(L941&gt;0,L941&lt;=STATS!$B$18),1,"")</f>
      </c>
      <c r="I941" s="57">
        <v>940</v>
      </c>
      <c r="P941" s="25"/>
      <c r="Q941" s="25"/>
      <c r="R941" s="60"/>
    </row>
    <row r="942" spans="2:18" ht="12.75">
      <c r="B942" s="21">
        <f t="shared" si="57"/>
        <v>0</v>
      </c>
      <c r="C942" s="21">
        <f>IF(COUNT(P942:EB942)&gt;0,COUNT(P942:EB942),"")</f>
      </c>
      <c r="D942" s="21">
        <f>IF(COUNT(R942:EB942)&gt;0,COUNT(R942:EB942),"")</f>
      </c>
      <c r="E942" s="21">
        <f t="shared" si="58"/>
      </c>
      <c r="F942" s="21">
        <f t="shared" si="59"/>
      </c>
      <c r="G942" s="21">
        <f t="shared" si="60"/>
      </c>
      <c r="H942" s="21">
        <f>IF(AND(L942&gt;0,L942&lt;=STATS!$B$18),1,"")</f>
      </c>
      <c r="I942" s="57">
        <v>941</v>
      </c>
      <c r="P942" s="25"/>
      <c r="Q942" s="25"/>
      <c r="R942" s="60"/>
    </row>
    <row r="943" spans="2:18" ht="12.75">
      <c r="B943" s="21">
        <f t="shared" si="57"/>
        <v>0</v>
      </c>
      <c r="C943" s="21">
        <f>IF(COUNT(P943:EB943)&gt;0,COUNT(P943:EB943),"")</f>
      </c>
      <c r="D943" s="21">
        <f>IF(COUNT(R943:EB943)&gt;0,COUNT(R943:EB943),"")</f>
      </c>
      <c r="E943" s="21">
        <f t="shared" si="58"/>
      </c>
      <c r="F943" s="21">
        <f t="shared" si="59"/>
      </c>
      <c r="G943" s="21">
        <f t="shared" si="60"/>
      </c>
      <c r="H943" s="21">
        <f>IF(AND(L943&gt;0,L943&lt;=STATS!$B$18),1,"")</f>
      </c>
      <c r="I943" s="57">
        <v>942</v>
      </c>
      <c r="P943" s="25"/>
      <c r="Q943" s="25"/>
      <c r="R943" s="60"/>
    </row>
    <row r="944" spans="2:18" ht="12.75">
      <c r="B944" s="21">
        <f t="shared" si="57"/>
        <v>0</v>
      </c>
      <c r="C944" s="21">
        <f>IF(COUNT(P944:EB944)&gt;0,COUNT(P944:EB944),"")</f>
      </c>
      <c r="D944" s="21">
        <f>IF(COUNT(R944:EB944)&gt;0,COUNT(R944:EB944),"")</f>
      </c>
      <c r="E944" s="21">
        <f t="shared" si="58"/>
      </c>
      <c r="F944" s="21">
        <f t="shared" si="59"/>
      </c>
      <c r="G944" s="21">
        <f t="shared" si="60"/>
      </c>
      <c r="H944" s="21">
        <f>IF(AND(L944&gt;0,L944&lt;=STATS!$B$18),1,"")</f>
      </c>
      <c r="I944" s="57">
        <v>943</v>
      </c>
      <c r="P944" s="25"/>
      <c r="Q944" s="25"/>
      <c r="R944" s="60"/>
    </row>
    <row r="945" spans="2:18" ht="12.75">
      <c r="B945" s="21">
        <f t="shared" si="57"/>
        <v>0</v>
      </c>
      <c r="C945" s="21">
        <f>IF(COUNT(P945:EB945)&gt;0,COUNT(P945:EB945),"")</f>
      </c>
      <c r="D945" s="21">
        <f>IF(COUNT(R945:EB945)&gt;0,COUNT(R945:EB945),"")</f>
      </c>
      <c r="E945" s="21">
        <f t="shared" si="58"/>
      </c>
      <c r="F945" s="21">
        <f t="shared" si="59"/>
      </c>
      <c r="G945" s="21">
        <f t="shared" si="60"/>
      </c>
      <c r="H945" s="21">
        <f>IF(AND(L945&gt;0,L945&lt;=STATS!$B$18),1,"")</f>
      </c>
      <c r="I945" s="57">
        <v>944</v>
      </c>
      <c r="P945" s="25"/>
      <c r="Q945" s="25"/>
      <c r="R945" s="60"/>
    </row>
    <row r="946" spans="2:18" ht="12.75">
      <c r="B946" s="21">
        <f t="shared" si="57"/>
        <v>0</v>
      </c>
      <c r="C946" s="21">
        <f>IF(COUNT(P946:EB946)&gt;0,COUNT(P946:EB946),"")</f>
      </c>
      <c r="D946" s="21">
        <f>IF(COUNT(R946:EB946)&gt;0,COUNT(R946:EB946),"")</f>
      </c>
      <c r="E946" s="21">
        <f t="shared" si="58"/>
      </c>
      <c r="F946" s="21">
        <f t="shared" si="59"/>
      </c>
      <c r="G946" s="21">
        <f t="shared" si="60"/>
      </c>
      <c r="H946" s="21">
        <f>IF(AND(L946&gt;0,L946&lt;=STATS!$B$18),1,"")</f>
      </c>
      <c r="I946" s="57">
        <v>945</v>
      </c>
      <c r="P946" s="25"/>
      <c r="Q946" s="25"/>
      <c r="R946" s="60"/>
    </row>
    <row r="947" spans="2:18" ht="12.75">
      <c r="B947" s="21">
        <f t="shared" si="57"/>
        <v>0</v>
      </c>
      <c r="C947" s="21">
        <f>IF(COUNT(P947:EB947)&gt;0,COUNT(P947:EB947),"")</f>
      </c>
      <c r="D947" s="21">
        <f>IF(COUNT(R947:EB947)&gt;0,COUNT(R947:EB947),"")</f>
      </c>
      <c r="E947" s="21">
        <f t="shared" si="58"/>
      </c>
      <c r="F947" s="21">
        <f t="shared" si="59"/>
      </c>
      <c r="G947" s="21">
        <f t="shared" si="60"/>
      </c>
      <c r="H947" s="21">
        <f>IF(AND(L947&gt;0,L947&lt;=STATS!$B$18),1,"")</f>
      </c>
      <c r="I947" s="57">
        <v>946</v>
      </c>
      <c r="P947" s="25"/>
      <c r="Q947" s="25"/>
      <c r="R947" s="60"/>
    </row>
    <row r="948" spans="2:18" ht="12.75">
      <c r="B948" s="21">
        <f t="shared" si="57"/>
        <v>0</v>
      </c>
      <c r="C948" s="21">
        <f>IF(COUNT(P948:EB948)&gt;0,COUNT(P948:EB948),"")</f>
      </c>
      <c r="D948" s="21">
        <f>IF(COUNT(R948:EB948)&gt;0,COUNT(R948:EB948),"")</f>
      </c>
      <c r="E948" s="21">
        <f t="shared" si="58"/>
      </c>
      <c r="F948" s="21">
        <f t="shared" si="59"/>
      </c>
      <c r="G948" s="21">
        <f t="shared" si="60"/>
      </c>
      <c r="H948" s="21">
        <f>IF(AND(L948&gt;0,L948&lt;=STATS!$B$18),1,"")</f>
      </c>
      <c r="I948" s="57">
        <v>947</v>
      </c>
      <c r="P948" s="25"/>
      <c r="Q948" s="25"/>
      <c r="R948" s="60"/>
    </row>
    <row r="949" spans="2:18" ht="12.75">
      <c r="B949" s="21">
        <f t="shared" si="57"/>
        <v>0</v>
      </c>
      <c r="C949" s="21">
        <f>IF(COUNT(P949:EB949)&gt;0,COUNT(P949:EB949),"")</f>
      </c>
      <c r="D949" s="21">
        <f>IF(COUNT(R949:EB949)&gt;0,COUNT(R949:EB949),"")</f>
      </c>
      <c r="E949" s="21">
        <f t="shared" si="58"/>
      </c>
      <c r="F949" s="21">
        <f t="shared" si="59"/>
      </c>
      <c r="G949" s="21">
        <f t="shared" si="60"/>
      </c>
      <c r="H949" s="21">
        <f>IF(AND(L949&gt;0,L949&lt;=STATS!$B$18),1,"")</f>
      </c>
      <c r="I949" s="57">
        <v>948</v>
      </c>
      <c r="P949" s="25"/>
      <c r="Q949" s="25"/>
      <c r="R949" s="60"/>
    </row>
    <row r="950" spans="2:18" ht="12.75">
      <c r="B950" s="21">
        <f t="shared" si="57"/>
        <v>0</v>
      </c>
      <c r="C950" s="21">
        <f>IF(COUNT(P950:EB950)&gt;0,COUNT(P950:EB950),"")</f>
      </c>
      <c r="D950" s="21">
        <f>IF(COUNT(R950:EB950)&gt;0,COUNT(R950:EB950),"")</f>
      </c>
      <c r="E950" s="21">
        <f t="shared" si="58"/>
      </c>
      <c r="F950" s="21">
        <f t="shared" si="59"/>
      </c>
      <c r="G950" s="21">
        <f t="shared" si="60"/>
      </c>
      <c r="H950" s="21">
        <f>IF(AND(L950&gt;0,L950&lt;=STATS!$B$18),1,"")</f>
      </c>
      <c r="I950" s="57">
        <v>949</v>
      </c>
      <c r="P950" s="25"/>
      <c r="Q950" s="25"/>
      <c r="R950" s="60"/>
    </row>
    <row r="951" spans="2:18" ht="12.75">
      <c r="B951" s="21">
        <f t="shared" si="57"/>
        <v>0</v>
      </c>
      <c r="C951" s="21">
        <f>IF(COUNT(P951:EB951)&gt;0,COUNT(P951:EB951),"")</f>
      </c>
      <c r="D951" s="21">
        <f>IF(COUNT(R951:EB951)&gt;0,COUNT(R951:EB951),"")</f>
      </c>
      <c r="E951" s="21">
        <f t="shared" si="58"/>
      </c>
      <c r="F951" s="21">
        <f t="shared" si="59"/>
      </c>
      <c r="G951" s="21">
        <f t="shared" si="60"/>
      </c>
      <c r="H951" s="21">
        <f>IF(AND(L951&gt;0,L951&lt;=STATS!$B$18),1,"")</f>
      </c>
      <c r="I951" s="57">
        <v>950</v>
      </c>
      <c r="P951" s="25"/>
      <c r="Q951" s="25"/>
      <c r="R951" s="60"/>
    </row>
    <row r="952" spans="2:18" ht="12.75">
      <c r="B952" s="21">
        <f t="shared" si="57"/>
        <v>0</v>
      </c>
      <c r="C952" s="21">
        <f>IF(COUNT(P952:EB952)&gt;0,COUNT(P952:EB952),"")</f>
      </c>
      <c r="D952" s="21">
        <f>IF(COUNT(R952:EB952)&gt;0,COUNT(R952:EB952),"")</f>
      </c>
      <c r="E952" s="21">
        <f t="shared" si="58"/>
      </c>
      <c r="F952" s="21">
        <f t="shared" si="59"/>
      </c>
      <c r="G952" s="21">
        <f t="shared" si="60"/>
      </c>
      <c r="H952" s="21">
        <f>IF(AND(L952&gt;0,L952&lt;=STATS!$B$18),1,"")</f>
      </c>
      <c r="I952" s="57">
        <v>951</v>
      </c>
      <c r="P952" s="25"/>
      <c r="Q952" s="25"/>
      <c r="R952" s="60"/>
    </row>
    <row r="953" spans="2:18" ht="12.75">
      <c r="B953" s="21">
        <f t="shared" si="57"/>
        <v>0</v>
      </c>
      <c r="C953" s="21">
        <f>IF(COUNT(P953:EB953)&gt;0,COUNT(P953:EB953),"")</f>
      </c>
      <c r="D953" s="21">
        <f>IF(COUNT(R953:EB953)&gt;0,COUNT(R953:EB953),"")</f>
      </c>
      <c r="E953" s="21">
        <f t="shared" si="58"/>
      </c>
      <c r="F953" s="21">
        <f t="shared" si="59"/>
      </c>
      <c r="G953" s="21">
        <f t="shared" si="60"/>
      </c>
      <c r="H953" s="21">
        <f>IF(AND(L953&gt;0,L953&lt;=STATS!$B$18),1,"")</f>
      </c>
      <c r="I953" s="57">
        <v>952</v>
      </c>
      <c r="P953" s="25"/>
      <c r="Q953" s="25"/>
      <c r="R953" s="60"/>
    </row>
    <row r="954" spans="2:18" ht="12.75">
      <c r="B954" s="21">
        <f t="shared" si="57"/>
        <v>0</v>
      </c>
      <c r="C954" s="21">
        <f>IF(COUNT(P954:EB954)&gt;0,COUNT(P954:EB954),"")</f>
      </c>
      <c r="D954" s="21">
        <f>IF(COUNT(R954:EB954)&gt;0,COUNT(R954:EB954),"")</f>
      </c>
      <c r="E954" s="21">
        <f t="shared" si="58"/>
      </c>
      <c r="F954" s="21">
        <f t="shared" si="59"/>
      </c>
      <c r="G954" s="21">
        <f t="shared" si="60"/>
      </c>
      <c r="H954" s="21">
        <f>IF(AND(L954&gt;0,L954&lt;=STATS!$B$18),1,"")</f>
      </c>
      <c r="I954" s="57">
        <v>953</v>
      </c>
      <c r="P954" s="25"/>
      <c r="Q954" s="25"/>
      <c r="R954" s="60"/>
    </row>
    <row r="955" spans="2:18" ht="12.75">
      <c r="B955" s="21">
        <f t="shared" si="57"/>
        <v>0</v>
      </c>
      <c r="C955" s="21">
        <f>IF(COUNT(P955:EB955)&gt;0,COUNT(P955:EB955),"")</f>
      </c>
      <c r="D955" s="21">
        <f>IF(COUNT(R955:EB955)&gt;0,COUNT(R955:EB955),"")</f>
      </c>
      <c r="E955" s="21">
        <f t="shared" si="58"/>
      </c>
      <c r="F955" s="21">
        <f t="shared" si="59"/>
      </c>
      <c r="G955" s="21">
        <f t="shared" si="60"/>
      </c>
      <c r="H955" s="21">
        <f>IF(AND(L955&gt;0,L955&lt;=STATS!$B$18),1,"")</f>
      </c>
      <c r="I955" s="57">
        <v>954</v>
      </c>
      <c r="P955" s="25"/>
      <c r="Q955" s="25"/>
      <c r="R955" s="60"/>
    </row>
    <row r="956" spans="2:18" ht="12.75">
      <c r="B956" s="21">
        <f t="shared" si="57"/>
        <v>0</v>
      </c>
      <c r="C956" s="21">
        <f>IF(COUNT(P956:EB956)&gt;0,COUNT(P956:EB956),"")</f>
      </c>
      <c r="D956" s="21">
        <f>IF(COUNT(R956:EB956)&gt;0,COUNT(R956:EB956),"")</f>
      </c>
      <c r="E956" s="21">
        <f t="shared" si="58"/>
      </c>
      <c r="F956" s="21">
        <f t="shared" si="59"/>
      </c>
      <c r="G956" s="21">
        <f t="shared" si="60"/>
      </c>
      <c r="H956" s="21">
        <f>IF(AND(L956&gt;0,L956&lt;=STATS!$B$18),1,"")</f>
      </c>
      <c r="I956" s="57">
        <v>955</v>
      </c>
      <c r="P956" s="25"/>
      <c r="Q956" s="25"/>
      <c r="R956" s="60"/>
    </row>
    <row r="957" spans="2:18" ht="12.75">
      <c r="B957" s="21">
        <f t="shared" si="57"/>
        <v>0</v>
      </c>
      <c r="C957" s="21">
        <f>IF(COUNT(P957:EB957)&gt;0,COUNT(P957:EB957),"")</f>
      </c>
      <c r="D957" s="21">
        <f>IF(COUNT(R957:EB957)&gt;0,COUNT(R957:EB957),"")</f>
      </c>
      <c r="E957" s="21">
        <f t="shared" si="58"/>
      </c>
      <c r="F957" s="21">
        <f t="shared" si="59"/>
      </c>
      <c r="G957" s="21">
        <f t="shared" si="60"/>
      </c>
      <c r="H957" s="21">
        <f>IF(AND(L957&gt;0,L957&lt;=STATS!$B$18),1,"")</f>
      </c>
      <c r="I957" s="57">
        <v>956</v>
      </c>
      <c r="P957" s="25"/>
      <c r="Q957" s="25"/>
      <c r="R957" s="60"/>
    </row>
    <row r="958" spans="2:18" ht="12.75">
      <c r="B958" s="21">
        <f t="shared" si="57"/>
        <v>0</v>
      </c>
      <c r="C958" s="21">
        <f>IF(COUNT(P958:EB958)&gt;0,COUNT(P958:EB958),"")</f>
      </c>
      <c r="D958" s="21">
        <f>IF(COUNT(R958:EB958)&gt;0,COUNT(R958:EB958),"")</f>
      </c>
      <c r="E958" s="21">
        <f t="shared" si="58"/>
      </c>
      <c r="F958" s="21">
        <f t="shared" si="59"/>
      </c>
      <c r="G958" s="21">
        <f t="shared" si="60"/>
      </c>
      <c r="H958" s="21">
        <f>IF(AND(L958&gt;0,L958&lt;=STATS!$B$18),1,"")</f>
      </c>
      <c r="I958" s="57">
        <v>957</v>
      </c>
      <c r="P958" s="25"/>
      <c r="Q958" s="25"/>
      <c r="R958" s="60"/>
    </row>
    <row r="959" spans="2:18" ht="12.75">
      <c r="B959" s="21">
        <f t="shared" si="57"/>
        <v>0</v>
      </c>
      <c r="C959" s="21">
        <f>IF(COUNT(P959:EB959)&gt;0,COUNT(P959:EB959),"")</f>
      </c>
      <c r="D959" s="21">
        <f>IF(COUNT(R959:EB959)&gt;0,COUNT(R959:EB959),"")</f>
      </c>
      <c r="E959" s="21">
        <f t="shared" si="58"/>
      </c>
      <c r="F959" s="21">
        <f t="shared" si="59"/>
      </c>
      <c r="G959" s="21">
        <f t="shared" si="60"/>
      </c>
      <c r="H959" s="21">
        <f>IF(AND(L959&gt;0,L959&lt;=STATS!$B$18),1,"")</f>
      </c>
      <c r="I959" s="57">
        <v>958</v>
      </c>
      <c r="P959" s="25"/>
      <c r="Q959" s="25"/>
      <c r="R959" s="60"/>
    </row>
    <row r="960" spans="2:18" ht="12.75">
      <c r="B960" s="21">
        <f t="shared" si="57"/>
        <v>0</v>
      </c>
      <c r="C960" s="21">
        <f>IF(COUNT(P960:EB960)&gt;0,COUNT(P960:EB960),"")</f>
      </c>
      <c r="D960" s="21">
        <f>IF(COUNT(R960:EB960)&gt;0,COUNT(R960:EB960),"")</f>
      </c>
      <c r="E960" s="21">
        <f t="shared" si="58"/>
      </c>
      <c r="F960" s="21">
        <f t="shared" si="59"/>
      </c>
      <c r="G960" s="21">
        <f t="shared" si="60"/>
      </c>
      <c r="H960" s="21">
        <f>IF(AND(L960&gt;0,L960&lt;=STATS!$B$18),1,"")</f>
      </c>
      <c r="I960" s="57">
        <v>959</v>
      </c>
      <c r="P960" s="25"/>
      <c r="Q960" s="25"/>
      <c r="R960" s="60"/>
    </row>
    <row r="961" spans="2:18" ht="12.75">
      <c r="B961" s="21">
        <f t="shared" si="57"/>
        <v>0</v>
      </c>
      <c r="C961" s="21">
        <f>IF(COUNT(P961:EB961)&gt;0,COUNT(P961:EB961),"")</f>
      </c>
      <c r="D961" s="21">
        <f>IF(COUNT(R961:EB961)&gt;0,COUNT(R961:EB961),"")</f>
      </c>
      <c r="E961" s="21">
        <f t="shared" si="58"/>
      </c>
      <c r="F961" s="21">
        <f t="shared" si="59"/>
      </c>
      <c r="G961" s="21">
        <f t="shared" si="60"/>
      </c>
      <c r="H961" s="21">
        <f>IF(AND(L961&gt;0,L961&lt;=STATS!$B$18),1,"")</f>
      </c>
      <c r="I961" s="57">
        <v>960</v>
      </c>
      <c r="P961" s="25"/>
      <c r="Q961" s="25"/>
      <c r="R961" s="60"/>
    </row>
    <row r="962" spans="2:18" ht="12.75">
      <c r="B962" s="21">
        <f aca="true" t="shared" si="61" ref="B962:B1025">COUNT(P962:DZ962)</f>
        <v>0</v>
      </c>
      <c r="C962" s="21">
        <f>IF(COUNT(P962:EB962)&gt;0,COUNT(P962:EB962),"")</f>
      </c>
      <c r="D962" s="21">
        <f>IF(COUNT(R962:EB962)&gt;0,COUNT(R962:EB962),"")</f>
      </c>
      <c r="E962" s="21">
        <f aca="true" t="shared" si="62" ref="E962:E1025">IF(H962=1,COUNT(P962:DZ962),"")</f>
      </c>
      <c r="F962" s="21">
        <f aca="true" t="shared" si="63" ref="F962:F1025">IF(H962=1,COUNT(S962:DZ962),"")</f>
      </c>
      <c r="G962" s="21">
        <f t="shared" si="60"/>
      </c>
      <c r="H962" s="21">
        <f>IF(AND(L962&gt;0,L962&lt;=STATS!$B$18),1,"")</f>
      </c>
      <c r="I962" s="57">
        <v>961</v>
      </c>
      <c r="P962" s="25"/>
      <c r="Q962" s="25"/>
      <c r="R962" s="60"/>
    </row>
    <row r="963" spans="2:18" ht="12.75">
      <c r="B963" s="21">
        <f t="shared" si="61"/>
        <v>0</v>
      </c>
      <c r="C963" s="21">
        <f>IF(COUNT(P963:EB963)&gt;0,COUNT(P963:EB963),"")</f>
      </c>
      <c r="D963" s="21">
        <f>IF(COUNT(R963:EB963)&gt;0,COUNT(R963:EB963),"")</f>
      </c>
      <c r="E963" s="21">
        <f t="shared" si="62"/>
      </c>
      <c r="F963" s="21">
        <f t="shared" si="63"/>
      </c>
      <c r="G963" s="21">
        <f t="shared" si="60"/>
      </c>
      <c r="H963" s="21">
        <f>IF(AND(L963&gt;0,L963&lt;=STATS!$B$18),1,"")</f>
      </c>
      <c r="I963" s="57">
        <v>962</v>
      </c>
      <c r="P963" s="25"/>
      <c r="Q963" s="25"/>
      <c r="R963" s="60"/>
    </row>
    <row r="964" spans="2:18" ht="12.75">
      <c r="B964" s="21">
        <f t="shared" si="61"/>
        <v>0</v>
      </c>
      <c r="C964" s="21">
        <f>IF(COUNT(P964:EB964)&gt;0,COUNT(P964:EB964),"")</f>
      </c>
      <c r="D964" s="21">
        <f>IF(COUNT(R964:EB964)&gt;0,COUNT(R964:EB964),"")</f>
      </c>
      <c r="E964" s="21">
        <f t="shared" si="62"/>
      </c>
      <c r="F964" s="21">
        <f t="shared" si="63"/>
      </c>
      <c r="G964" s="21">
        <f t="shared" si="60"/>
      </c>
      <c r="H964" s="21">
        <f>IF(AND(L964&gt;0,L964&lt;=STATS!$B$18),1,"")</f>
      </c>
      <c r="I964" s="57">
        <v>963</v>
      </c>
      <c r="P964" s="25"/>
      <c r="Q964" s="25"/>
      <c r="R964" s="60"/>
    </row>
    <row r="965" spans="2:18" ht="12.75">
      <c r="B965" s="21">
        <f t="shared" si="61"/>
        <v>0</v>
      </c>
      <c r="C965" s="21">
        <f>IF(COUNT(P965:EB965)&gt;0,COUNT(P965:EB965),"")</f>
      </c>
      <c r="D965" s="21">
        <f>IF(COUNT(R965:EB965)&gt;0,COUNT(R965:EB965),"")</f>
      </c>
      <c r="E965" s="21">
        <f t="shared" si="62"/>
      </c>
      <c r="F965" s="21">
        <f t="shared" si="63"/>
      </c>
      <c r="G965" s="21">
        <f t="shared" si="60"/>
      </c>
      <c r="H965" s="21">
        <f>IF(AND(L965&gt;0,L965&lt;=STATS!$B$18),1,"")</f>
      </c>
      <c r="I965" s="57">
        <v>964</v>
      </c>
      <c r="P965" s="25"/>
      <c r="Q965" s="25"/>
      <c r="R965" s="60"/>
    </row>
    <row r="966" spans="2:18" ht="12.75">
      <c r="B966" s="21">
        <f t="shared" si="61"/>
        <v>0</v>
      </c>
      <c r="C966" s="21">
        <f>IF(COUNT(P966:EB966)&gt;0,COUNT(P966:EB966),"")</f>
      </c>
      <c r="D966" s="21">
        <f>IF(COUNT(R966:EB966)&gt;0,COUNT(R966:EB966),"")</f>
      </c>
      <c r="E966" s="21">
        <f t="shared" si="62"/>
      </c>
      <c r="F966" s="21">
        <f t="shared" si="63"/>
      </c>
      <c r="G966" s="21">
        <f t="shared" si="60"/>
      </c>
      <c r="H966" s="21">
        <f>IF(AND(L966&gt;0,L966&lt;=STATS!$B$18),1,"")</f>
      </c>
      <c r="I966" s="57">
        <v>965</v>
      </c>
      <c r="P966" s="25"/>
      <c r="Q966" s="25"/>
      <c r="R966" s="60"/>
    </row>
    <row r="967" spans="2:18" ht="12.75">
      <c r="B967" s="21">
        <f t="shared" si="61"/>
        <v>0</v>
      </c>
      <c r="C967" s="21">
        <f>IF(COUNT(P967:EB967)&gt;0,COUNT(P967:EB967),"")</f>
      </c>
      <c r="D967" s="21">
        <f>IF(COUNT(R967:EB967)&gt;0,COUNT(R967:EB967),"")</f>
      </c>
      <c r="E967" s="21">
        <f t="shared" si="62"/>
      </c>
      <c r="F967" s="21">
        <f t="shared" si="63"/>
      </c>
      <c r="G967" s="21">
        <f t="shared" si="60"/>
      </c>
      <c r="H967" s="21">
        <f>IF(AND(L967&gt;0,L967&lt;=STATS!$B$18),1,"")</f>
      </c>
      <c r="I967" s="57">
        <v>966</v>
      </c>
      <c r="P967" s="25"/>
      <c r="Q967" s="25"/>
      <c r="R967" s="60"/>
    </row>
    <row r="968" spans="2:18" ht="12.75">
      <c r="B968" s="21">
        <f t="shared" si="61"/>
        <v>0</v>
      </c>
      <c r="C968" s="21">
        <f>IF(COUNT(P968:EB968)&gt;0,COUNT(P968:EB968),"")</f>
      </c>
      <c r="D968" s="21">
        <f>IF(COUNT(R968:EB968)&gt;0,COUNT(R968:EB968),"")</f>
      </c>
      <c r="E968" s="21">
        <f t="shared" si="62"/>
      </c>
      <c r="F968" s="21">
        <f t="shared" si="63"/>
      </c>
      <c r="G968" s="21">
        <f t="shared" si="60"/>
      </c>
      <c r="H968" s="21">
        <f>IF(AND(L968&gt;0,L968&lt;=STATS!$B$18),1,"")</f>
      </c>
      <c r="I968" s="57">
        <v>967</v>
      </c>
      <c r="P968" s="25"/>
      <c r="Q968" s="25"/>
      <c r="R968" s="60"/>
    </row>
    <row r="969" spans="2:18" ht="12.75">
      <c r="B969" s="21">
        <f t="shared" si="61"/>
        <v>0</v>
      </c>
      <c r="C969" s="21">
        <f>IF(COUNT(P969:EB969)&gt;0,COUNT(P969:EB969),"")</f>
      </c>
      <c r="D969" s="21">
        <f>IF(COUNT(R969:EB969)&gt;0,COUNT(R969:EB969),"")</f>
      </c>
      <c r="E969" s="21">
        <f t="shared" si="62"/>
      </c>
      <c r="F969" s="21">
        <f t="shared" si="63"/>
      </c>
      <c r="G969" s="21">
        <f t="shared" si="60"/>
      </c>
      <c r="H969" s="21">
        <f>IF(AND(L969&gt;0,L969&lt;=STATS!$B$18),1,"")</f>
      </c>
      <c r="I969" s="57">
        <v>968</v>
      </c>
      <c r="P969" s="25"/>
      <c r="Q969" s="25"/>
      <c r="R969" s="60"/>
    </row>
    <row r="970" spans="2:18" ht="12.75">
      <c r="B970" s="21">
        <f t="shared" si="61"/>
        <v>0</v>
      </c>
      <c r="C970" s="21">
        <f>IF(COUNT(P970:EB970)&gt;0,COUNT(P970:EB970),"")</f>
      </c>
      <c r="D970" s="21">
        <f>IF(COUNT(R970:EB970)&gt;0,COUNT(R970:EB970),"")</f>
      </c>
      <c r="E970" s="21">
        <f t="shared" si="62"/>
      </c>
      <c r="F970" s="21">
        <f t="shared" si="63"/>
      </c>
      <c r="G970" s="21">
        <f t="shared" si="60"/>
      </c>
      <c r="H970" s="21">
        <f>IF(AND(L970&gt;0,L970&lt;=STATS!$B$18),1,"")</f>
      </c>
      <c r="I970" s="57">
        <v>969</v>
      </c>
      <c r="P970" s="25"/>
      <c r="Q970" s="25"/>
      <c r="R970" s="60"/>
    </row>
    <row r="971" spans="2:18" ht="12.75">
      <c r="B971" s="21">
        <f t="shared" si="61"/>
        <v>0</v>
      </c>
      <c r="C971" s="21">
        <f>IF(COUNT(P971:EB971)&gt;0,COUNT(P971:EB971),"")</f>
      </c>
      <c r="D971" s="21">
        <f>IF(COUNT(R971:EB971)&gt;0,COUNT(R971:EB971),"")</f>
      </c>
      <c r="E971" s="21">
        <f t="shared" si="62"/>
      </c>
      <c r="F971" s="21">
        <f t="shared" si="63"/>
      </c>
      <c r="G971" s="21">
        <f t="shared" si="60"/>
      </c>
      <c r="H971" s="21">
        <f>IF(AND(L971&gt;0,L971&lt;=STATS!$B$18),1,"")</f>
      </c>
      <c r="I971" s="57">
        <v>970</v>
      </c>
      <c r="P971" s="25"/>
      <c r="Q971" s="25"/>
      <c r="R971" s="60"/>
    </row>
    <row r="972" spans="2:18" ht="12.75">
      <c r="B972" s="21">
        <f t="shared" si="61"/>
        <v>0</v>
      </c>
      <c r="C972" s="21">
        <f>IF(COUNT(P972:EB972)&gt;0,COUNT(P972:EB972),"")</f>
      </c>
      <c r="D972" s="21">
        <f>IF(COUNT(R972:EB972)&gt;0,COUNT(R972:EB972),"")</f>
      </c>
      <c r="E972" s="21">
        <f t="shared" si="62"/>
      </c>
      <c r="F972" s="21">
        <f t="shared" si="63"/>
      </c>
      <c r="G972" s="21">
        <f t="shared" si="60"/>
      </c>
      <c r="H972" s="21">
        <f>IF(AND(L972&gt;0,L972&lt;=STATS!$B$18),1,"")</f>
      </c>
      <c r="I972" s="57">
        <v>971</v>
      </c>
      <c r="P972" s="25"/>
      <c r="Q972" s="25"/>
      <c r="R972" s="60"/>
    </row>
    <row r="973" spans="2:18" ht="12.75">
      <c r="B973" s="21">
        <f t="shared" si="61"/>
        <v>0</v>
      </c>
      <c r="C973" s="21">
        <f>IF(COUNT(P973:EB973)&gt;0,COUNT(P973:EB973),"")</f>
      </c>
      <c r="D973" s="21">
        <f>IF(COUNT(R973:EB973)&gt;0,COUNT(R973:EB973),"")</f>
      </c>
      <c r="E973" s="21">
        <f t="shared" si="62"/>
      </c>
      <c r="F973" s="21">
        <f t="shared" si="63"/>
      </c>
      <c r="G973" s="21">
        <f t="shared" si="60"/>
      </c>
      <c r="H973" s="21">
        <f>IF(AND(L973&gt;0,L973&lt;=STATS!$B$18),1,"")</f>
      </c>
      <c r="I973" s="57">
        <v>972</v>
      </c>
      <c r="P973" s="25"/>
      <c r="Q973" s="25"/>
      <c r="R973" s="60"/>
    </row>
    <row r="974" spans="2:18" ht="12.75">
      <c r="B974" s="21">
        <f t="shared" si="61"/>
        <v>0</v>
      </c>
      <c r="C974" s="21">
        <f>IF(COUNT(P974:EB974)&gt;0,COUNT(P974:EB974),"")</f>
      </c>
      <c r="D974" s="21">
        <f>IF(COUNT(R974:EB974)&gt;0,COUNT(R974:EB974),"")</f>
      </c>
      <c r="E974" s="21">
        <f t="shared" si="62"/>
      </c>
      <c r="F974" s="21">
        <f t="shared" si="63"/>
      </c>
      <c r="G974" s="21">
        <f t="shared" si="60"/>
      </c>
      <c r="H974" s="21">
        <f>IF(AND(L974&gt;0,L974&lt;=STATS!$B$18),1,"")</f>
      </c>
      <c r="I974" s="57">
        <v>973</v>
      </c>
      <c r="P974" s="25"/>
      <c r="Q974" s="25"/>
      <c r="R974" s="60"/>
    </row>
    <row r="975" spans="2:18" ht="12.75">
      <c r="B975" s="21">
        <f t="shared" si="61"/>
        <v>0</v>
      </c>
      <c r="C975" s="21">
        <f>IF(COUNT(P975:EB975)&gt;0,COUNT(P975:EB975),"")</f>
      </c>
      <c r="D975" s="21">
        <f>IF(COUNT(R975:EB975)&gt;0,COUNT(R975:EB975),"")</f>
      </c>
      <c r="E975" s="21">
        <f t="shared" si="62"/>
      </c>
      <c r="F975" s="21">
        <f t="shared" si="63"/>
      </c>
      <c r="G975" s="21">
        <f t="shared" si="60"/>
      </c>
      <c r="H975" s="21">
        <f>IF(AND(L975&gt;0,L975&lt;=STATS!$B$18),1,"")</f>
      </c>
      <c r="I975" s="57">
        <v>974</v>
      </c>
      <c r="P975" s="25"/>
      <c r="Q975" s="25"/>
      <c r="R975" s="60"/>
    </row>
    <row r="976" spans="2:18" ht="12.75">
      <c r="B976" s="21">
        <f t="shared" si="61"/>
        <v>0</v>
      </c>
      <c r="C976" s="21">
        <f>IF(COUNT(P976:EB976)&gt;0,COUNT(P976:EB976),"")</f>
      </c>
      <c r="D976" s="21">
        <f>IF(COUNT(R976:EB976)&gt;0,COUNT(R976:EB976),"")</f>
      </c>
      <c r="E976" s="21">
        <f t="shared" si="62"/>
      </c>
      <c r="F976" s="21">
        <f t="shared" si="63"/>
      </c>
      <c r="G976" s="21">
        <f t="shared" si="60"/>
      </c>
      <c r="H976" s="21">
        <f>IF(AND(L976&gt;0,L976&lt;=STATS!$B$18),1,"")</f>
      </c>
      <c r="I976" s="57">
        <v>975</v>
      </c>
      <c r="P976" s="25"/>
      <c r="Q976" s="25"/>
      <c r="R976" s="60"/>
    </row>
    <row r="977" spans="2:18" ht="12.75">
      <c r="B977" s="21">
        <f t="shared" si="61"/>
        <v>0</v>
      </c>
      <c r="C977" s="21">
        <f>IF(COUNT(P977:EB977)&gt;0,COUNT(P977:EB977),"")</f>
      </c>
      <c r="D977" s="21">
        <f>IF(COUNT(R977:EB977)&gt;0,COUNT(R977:EB977),"")</f>
      </c>
      <c r="E977" s="21">
        <f t="shared" si="62"/>
      </c>
      <c r="F977" s="21">
        <f t="shared" si="63"/>
      </c>
      <c r="G977" s="21">
        <f t="shared" si="60"/>
      </c>
      <c r="H977" s="21">
        <f>IF(AND(L977&gt;0,L977&lt;=STATS!$B$18),1,"")</f>
      </c>
      <c r="I977" s="57">
        <v>976</v>
      </c>
      <c r="P977" s="25"/>
      <c r="Q977" s="25"/>
      <c r="R977" s="60"/>
    </row>
    <row r="978" spans="2:18" ht="12.75">
      <c r="B978" s="21">
        <f t="shared" si="61"/>
        <v>0</v>
      </c>
      <c r="C978" s="21">
        <f>IF(COUNT(P978:EB978)&gt;0,COUNT(P978:EB978),"")</f>
      </c>
      <c r="D978" s="21">
        <f>IF(COUNT(R978:EB978)&gt;0,COUNT(R978:EB978),"")</f>
      </c>
      <c r="E978" s="21">
        <f t="shared" si="62"/>
      </c>
      <c r="F978" s="21">
        <f t="shared" si="63"/>
      </c>
      <c r="G978" s="21">
        <f t="shared" si="60"/>
      </c>
      <c r="H978" s="21">
        <f>IF(AND(L978&gt;0,L978&lt;=STATS!$B$18),1,"")</f>
      </c>
      <c r="I978" s="57">
        <v>977</v>
      </c>
      <c r="P978" s="25"/>
      <c r="Q978" s="25"/>
      <c r="R978" s="60"/>
    </row>
    <row r="979" spans="2:18" ht="12.75">
      <c r="B979" s="21">
        <f t="shared" si="61"/>
        <v>0</v>
      </c>
      <c r="C979" s="21">
        <f>IF(COUNT(P979:EB979)&gt;0,COUNT(P979:EB979),"")</f>
      </c>
      <c r="D979" s="21">
        <f>IF(COUNT(R979:EB979)&gt;0,COUNT(R979:EB979),"")</f>
      </c>
      <c r="E979" s="21">
        <f t="shared" si="62"/>
      </c>
      <c r="F979" s="21">
        <f t="shared" si="63"/>
      </c>
      <c r="G979" s="21">
        <f t="shared" si="60"/>
      </c>
      <c r="H979" s="21">
        <f>IF(AND(L979&gt;0,L979&lt;=STATS!$B$18),1,"")</f>
      </c>
      <c r="I979" s="57">
        <v>978</v>
      </c>
      <c r="P979" s="25"/>
      <c r="Q979" s="25"/>
      <c r="R979" s="60"/>
    </row>
    <row r="980" spans="2:18" ht="12.75">
      <c r="B980" s="21">
        <f t="shared" si="61"/>
        <v>0</v>
      </c>
      <c r="C980" s="21">
        <f>IF(COUNT(P980:EB980)&gt;0,COUNT(P980:EB980),"")</f>
      </c>
      <c r="D980" s="21">
        <f>IF(COUNT(R980:EB980)&gt;0,COUNT(R980:EB980),"")</f>
      </c>
      <c r="E980" s="21">
        <f t="shared" si="62"/>
      </c>
      <c r="F980" s="21">
        <f t="shared" si="63"/>
      </c>
      <c r="G980" s="21">
        <f t="shared" si="60"/>
      </c>
      <c r="H980" s="21">
        <f>IF(AND(L980&gt;0,L980&lt;=STATS!$B$18),1,"")</f>
      </c>
      <c r="I980" s="57">
        <v>979</v>
      </c>
      <c r="P980" s="25"/>
      <c r="Q980" s="25"/>
      <c r="R980" s="60"/>
    </row>
    <row r="981" spans="2:18" ht="12.75">
      <c r="B981" s="21">
        <f t="shared" si="61"/>
        <v>0</v>
      </c>
      <c r="C981" s="21">
        <f>IF(COUNT(P981:EB981)&gt;0,COUNT(P981:EB981),"")</f>
      </c>
      <c r="D981" s="21">
        <f>IF(COUNT(R981:EB981)&gt;0,COUNT(R981:EB981),"")</f>
      </c>
      <c r="E981" s="21">
        <f t="shared" si="62"/>
      </c>
      <c r="F981" s="21">
        <f t="shared" si="63"/>
      </c>
      <c r="G981" s="21">
        <f t="shared" si="60"/>
      </c>
      <c r="H981" s="21">
        <f>IF(AND(L981&gt;0,L981&lt;=STATS!$B$18),1,"")</f>
      </c>
      <c r="I981" s="57">
        <v>980</v>
      </c>
      <c r="P981" s="25"/>
      <c r="Q981" s="25"/>
      <c r="R981" s="60"/>
    </row>
    <row r="982" spans="2:18" ht="12.75">
      <c r="B982" s="21">
        <f t="shared" si="61"/>
        <v>0</v>
      </c>
      <c r="C982" s="21">
        <f>IF(COUNT(P982:EB982)&gt;0,COUNT(P982:EB982),"")</f>
      </c>
      <c r="D982" s="21">
        <f>IF(COUNT(R982:EB982)&gt;0,COUNT(R982:EB982),"")</f>
      </c>
      <c r="E982" s="21">
        <f t="shared" si="62"/>
      </c>
      <c r="F982" s="21">
        <f t="shared" si="63"/>
      </c>
      <c r="G982" s="21">
        <f t="shared" si="60"/>
      </c>
      <c r="H982" s="21">
        <f>IF(AND(L982&gt;0,L982&lt;=STATS!$B$18),1,"")</f>
      </c>
      <c r="I982" s="57">
        <v>981</v>
      </c>
      <c r="P982" s="25"/>
      <c r="Q982" s="25"/>
      <c r="R982" s="60"/>
    </row>
    <row r="983" spans="2:18" ht="12.75">
      <c r="B983" s="21">
        <f t="shared" si="61"/>
        <v>0</v>
      </c>
      <c r="C983" s="21">
        <f>IF(COUNT(P983:EB983)&gt;0,COUNT(P983:EB983),"")</f>
      </c>
      <c r="D983" s="21">
        <f>IF(COUNT(R983:EB983)&gt;0,COUNT(R983:EB983),"")</f>
      </c>
      <c r="E983" s="21">
        <f t="shared" si="62"/>
      </c>
      <c r="F983" s="21">
        <f t="shared" si="63"/>
      </c>
      <c r="G983" s="21">
        <f t="shared" si="60"/>
      </c>
      <c r="H983" s="21">
        <f>IF(AND(L983&gt;0,L983&lt;=STATS!$B$18),1,"")</f>
      </c>
      <c r="I983" s="57">
        <v>982</v>
      </c>
      <c r="P983" s="25"/>
      <c r="Q983" s="25"/>
      <c r="R983" s="60"/>
    </row>
    <row r="984" spans="2:18" ht="12.75">
      <c r="B984" s="21">
        <f t="shared" si="61"/>
        <v>0</v>
      </c>
      <c r="C984" s="21">
        <f>IF(COUNT(P984:EB984)&gt;0,COUNT(P984:EB984),"")</f>
      </c>
      <c r="D984" s="21">
        <f>IF(COUNT(R984:EB984)&gt;0,COUNT(R984:EB984),"")</f>
      </c>
      <c r="E984" s="21">
        <f t="shared" si="62"/>
      </c>
      <c r="F984" s="21">
        <f t="shared" si="63"/>
      </c>
      <c r="G984" s="21">
        <f t="shared" si="60"/>
      </c>
      <c r="H984" s="21">
        <f>IF(AND(L984&gt;0,L984&lt;=STATS!$B$18),1,"")</f>
      </c>
      <c r="I984" s="57">
        <v>983</v>
      </c>
      <c r="P984" s="25"/>
      <c r="Q984" s="25"/>
      <c r="R984" s="60"/>
    </row>
    <row r="985" spans="2:18" ht="12.75">
      <c r="B985" s="21">
        <f t="shared" si="61"/>
        <v>0</v>
      </c>
      <c r="C985" s="21">
        <f>IF(COUNT(P985:EB985)&gt;0,COUNT(P985:EB985),"")</f>
      </c>
      <c r="D985" s="21">
        <f>IF(COUNT(R985:EB985)&gt;0,COUNT(R985:EB985),"")</f>
      </c>
      <c r="E985" s="21">
        <f t="shared" si="62"/>
      </c>
      <c r="F985" s="21">
        <f t="shared" si="63"/>
      </c>
      <c r="G985" s="21">
        <f t="shared" si="60"/>
      </c>
      <c r="H985" s="21">
        <f>IF(AND(L985&gt;0,L985&lt;=STATS!$B$18),1,"")</f>
      </c>
      <c r="I985" s="57">
        <v>984</v>
      </c>
      <c r="P985" s="25"/>
      <c r="Q985" s="25"/>
      <c r="R985" s="60"/>
    </row>
    <row r="986" spans="2:18" ht="12.75">
      <c r="B986" s="21">
        <f t="shared" si="61"/>
        <v>0</v>
      </c>
      <c r="C986" s="21">
        <f>IF(COUNT(P986:EB986)&gt;0,COUNT(P986:EB986),"")</f>
      </c>
      <c r="D986" s="21">
        <f>IF(COUNT(R986:EB986)&gt;0,COUNT(R986:EB986),"")</f>
      </c>
      <c r="E986" s="21">
        <f t="shared" si="62"/>
      </c>
      <c r="F986" s="21">
        <f t="shared" si="63"/>
      </c>
      <c r="G986" s="21">
        <f aca="true" t="shared" si="64" ref="G986:G1049">IF($B986&gt;=1,$L986,"")</f>
      </c>
      <c r="H986" s="21">
        <f>IF(AND(L986&gt;0,L986&lt;=STATS!$B$18),1,"")</f>
      </c>
      <c r="I986" s="57">
        <v>985</v>
      </c>
      <c r="P986" s="25"/>
      <c r="Q986" s="25"/>
      <c r="R986" s="60"/>
    </row>
    <row r="987" spans="2:18" ht="12.75">
      <c r="B987" s="21">
        <f t="shared" si="61"/>
        <v>0</v>
      </c>
      <c r="C987" s="21">
        <f>IF(COUNT(P987:EB987)&gt;0,COUNT(P987:EB987),"")</f>
      </c>
      <c r="D987" s="21">
        <f>IF(COUNT(R987:EB987)&gt;0,COUNT(R987:EB987),"")</f>
      </c>
      <c r="E987" s="21">
        <f t="shared" si="62"/>
      </c>
      <c r="F987" s="21">
        <f t="shared" si="63"/>
      </c>
      <c r="G987" s="21">
        <f t="shared" si="64"/>
      </c>
      <c r="H987" s="21">
        <f>IF(AND(L987&gt;0,L987&lt;=STATS!$B$18),1,"")</f>
      </c>
      <c r="I987" s="57">
        <v>986</v>
      </c>
      <c r="P987" s="25"/>
      <c r="Q987" s="25"/>
      <c r="R987" s="60"/>
    </row>
    <row r="988" spans="2:18" ht="12.75">
      <c r="B988" s="21">
        <f t="shared" si="61"/>
        <v>0</v>
      </c>
      <c r="C988" s="21">
        <f>IF(COUNT(P988:EB988)&gt;0,COUNT(P988:EB988),"")</f>
      </c>
      <c r="D988" s="21">
        <f>IF(COUNT(R988:EB988)&gt;0,COUNT(R988:EB988),"")</f>
      </c>
      <c r="E988" s="21">
        <f t="shared" si="62"/>
      </c>
      <c r="F988" s="21">
        <f t="shared" si="63"/>
      </c>
      <c r="G988" s="21">
        <f t="shared" si="64"/>
      </c>
      <c r="H988" s="21">
        <f>IF(AND(L988&gt;0,L988&lt;=STATS!$B$18),1,"")</f>
      </c>
      <c r="I988" s="57">
        <v>987</v>
      </c>
      <c r="P988" s="25"/>
      <c r="Q988" s="25"/>
      <c r="R988" s="60"/>
    </row>
    <row r="989" spans="2:18" ht="12.75">
      <c r="B989" s="21">
        <f t="shared" si="61"/>
        <v>0</v>
      </c>
      <c r="C989" s="21">
        <f>IF(COUNT(P989:EB989)&gt;0,COUNT(P989:EB989),"")</f>
      </c>
      <c r="D989" s="21">
        <f>IF(COUNT(R989:EB989)&gt;0,COUNT(R989:EB989),"")</f>
      </c>
      <c r="E989" s="21">
        <f t="shared" si="62"/>
      </c>
      <c r="F989" s="21">
        <f t="shared" si="63"/>
      </c>
      <c r="G989" s="21">
        <f t="shared" si="64"/>
      </c>
      <c r="H989" s="21">
        <f>IF(AND(L989&gt;0,L989&lt;=STATS!$B$18),1,"")</f>
      </c>
      <c r="I989" s="57">
        <v>988</v>
      </c>
      <c r="P989" s="25"/>
      <c r="Q989" s="25"/>
      <c r="R989" s="60"/>
    </row>
    <row r="990" spans="2:18" ht="12.75">
      <c r="B990" s="21">
        <f t="shared" si="61"/>
        <v>0</v>
      </c>
      <c r="C990" s="21">
        <f>IF(COUNT(P990:EB990)&gt;0,COUNT(P990:EB990),"")</f>
      </c>
      <c r="D990" s="21">
        <f>IF(COUNT(R990:EB990)&gt;0,COUNT(R990:EB990),"")</f>
      </c>
      <c r="E990" s="21">
        <f t="shared" si="62"/>
      </c>
      <c r="F990" s="21">
        <f t="shared" si="63"/>
      </c>
      <c r="G990" s="21">
        <f t="shared" si="64"/>
      </c>
      <c r="H990" s="21">
        <f>IF(AND(L990&gt;0,L990&lt;=STATS!$B$18),1,"")</f>
      </c>
      <c r="I990" s="57">
        <v>989</v>
      </c>
      <c r="P990" s="25"/>
      <c r="Q990" s="25"/>
      <c r="R990" s="60"/>
    </row>
    <row r="991" spans="2:18" ht="12.75">
      <c r="B991" s="21">
        <f t="shared" si="61"/>
        <v>0</v>
      </c>
      <c r="C991" s="21">
        <f>IF(COUNT(P991:EB991)&gt;0,COUNT(P991:EB991),"")</f>
      </c>
      <c r="D991" s="21">
        <f>IF(COUNT(R991:EB991)&gt;0,COUNT(R991:EB991),"")</f>
      </c>
      <c r="E991" s="21">
        <f t="shared" si="62"/>
      </c>
      <c r="F991" s="21">
        <f t="shared" si="63"/>
      </c>
      <c r="G991" s="21">
        <f t="shared" si="64"/>
      </c>
      <c r="H991" s="21">
        <f>IF(AND(L991&gt;0,L991&lt;=STATS!$B$18),1,"")</f>
      </c>
      <c r="I991" s="57">
        <v>990</v>
      </c>
      <c r="P991" s="25"/>
      <c r="Q991" s="25"/>
      <c r="R991" s="60"/>
    </row>
    <row r="992" spans="2:18" ht="12.75">
      <c r="B992" s="21">
        <f t="shared" si="61"/>
        <v>0</v>
      </c>
      <c r="C992" s="21">
        <f>IF(COUNT(P992:EB992)&gt;0,COUNT(P992:EB992),"")</f>
      </c>
      <c r="D992" s="21">
        <f>IF(COUNT(R992:EB992)&gt;0,COUNT(R992:EB992),"")</f>
      </c>
      <c r="E992" s="21">
        <f t="shared" si="62"/>
      </c>
      <c r="F992" s="21">
        <f t="shared" si="63"/>
      </c>
      <c r="G992" s="21">
        <f t="shared" si="64"/>
      </c>
      <c r="H992" s="21">
        <f>IF(AND(L992&gt;0,L992&lt;=STATS!$B$18),1,"")</f>
      </c>
      <c r="I992" s="57">
        <v>991</v>
      </c>
      <c r="P992" s="25"/>
      <c r="Q992" s="25"/>
      <c r="R992" s="60"/>
    </row>
    <row r="993" spans="2:18" ht="12.75">
      <c r="B993" s="21">
        <f t="shared" si="61"/>
        <v>0</v>
      </c>
      <c r="C993" s="21">
        <f>IF(COUNT(P993:EB993)&gt;0,COUNT(P993:EB993),"")</f>
      </c>
      <c r="D993" s="21">
        <f>IF(COUNT(R993:EB993)&gt;0,COUNT(R993:EB993),"")</f>
      </c>
      <c r="E993" s="21">
        <f t="shared" si="62"/>
      </c>
      <c r="F993" s="21">
        <f t="shared" si="63"/>
      </c>
      <c r="G993" s="21">
        <f t="shared" si="64"/>
      </c>
      <c r="H993" s="21">
        <f>IF(AND(L993&gt;0,L993&lt;=STATS!$B$18),1,"")</f>
      </c>
      <c r="I993" s="57">
        <v>992</v>
      </c>
      <c r="P993" s="25"/>
      <c r="Q993" s="25"/>
      <c r="R993" s="60"/>
    </row>
    <row r="994" spans="2:18" ht="12.75">
      <c r="B994" s="21">
        <f t="shared" si="61"/>
        <v>0</v>
      </c>
      <c r="C994" s="21">
        <f>IF(COUNT(P994:EB994)&gt;0,COUNT(P994:EB994),"")</f>
      </c>
      <c r="D994" s="21">
        <f>IF(COUNT(R994:EB994)&gt;0,COUNT(R994:EB994),"")</f>
      </c>
      <c r="E994" s="21">
        <f t="shared" si="62"/>
      </c>
      <c r="F994" s="21">
        <f t="shared" si="63"/>
      </c>
      <c r="G994" s="21">
        <f t="shared" si="64"/>
      </c>
      <c r="H994" s="21">
        <f>IF(AND(L994&gt;0,L994&lt;=STATS!$B$18),1,"")</f>
      </c>
      <c r="I994" s="57">
        <v>993</v>
      </c>
      <c r="P994" s="25"/>
      <c r="Q994" s="25"/>
      <c r="R994" s="60"/>
    </row>
    <row r="995" spans="2:18" ht="12.75">
      <c r="B995" s="21">
        <f t="shared" si="61"/>
        <v>0</v>
      </c>
      <c r="C995" s="21">
        <f>IF(COUNT(P995:EB995)&gt;0,COUNT(P995:EB995),"")</f>
      </c>
      <c r="D995" s="21">
        <f>IF(COUNT(R995:EB995)&gt;0,COUNT(R995:EB995),"")</f>
      </c>
      <c r="E995" s="21">
        <f t="shared" si="62"/>
      </c>
      <c r="F995" s="21">
        <f t="shared" si="63"/>
      </c>
      <c r="G995" s="21">
        <f t="shared" si="64"/>
      </c>
      <c r="H995" s="21">
        <f>IF(AND(L995&gt;0,L995&lt;=STATS!$B$18),1,"")</f>
      </c>
      <c r="I995" s="57">
        <v>994</v>
      </c>
      <c r="P995" s="25"/>
      <c r="Q995" s="25"/>
      <c r="R995" s="60"/>
    </row>
    <row r="996" spans="2:18" ht="12.75">
      <c r="B996" s="21">
        <f t="shared" si="61"/>
        <v>0</v>
      </c>
      <c r="C996" s="21">
        <f>IF(COUNT(P996:EB996)&gt;0,COUNT(P996:EB996),"")</f>
      </c>
      <c r="D996" s="21">
        <f>IF(COUNT(R996:EB996)&gt;0,COUNT(R996:EB996),"")</f>
      </c>
      <c r="E996" s="21">
        <f t="shared" si="62"/>
      </c>
      <c r="F996" s="21">
        <f t="shared" si="63"/>
      </c>
      <c r="G996" s="21">
        <f t="shared" si="64"/>
      </c>
      <c r="H996" s="21">
        <f>IF(AND(L996&gt;0,L996&lt;=STATS!$B$18),1,"")</f>
      </c>
      <c r="I996" s="57">
        <v>995</v>
      </c>
      <c r="P996" s="25"/>
      <c r="Q996" s="25"/>
      <c r="R996" s="60"/>
    </row>
    <row r="997" spans="2:18" ht="12.75">
      <c r="B997" s="21">
        <f t="shared" si="61"/>
        <v>0</v>
      </c>
      <c r="C997" s="21">
        <f>IF(COUNT(P997:EB997)&gt;0,COUNT(P997:EB997),"")</f>
      </c>
      <c r="D997" s="21">
        <f>IF(COUNT(R997:EB997)&gt;0,COUNT(R997:EB997),"")</f>
      </c>
      <c r="E997" s="21">
        <f t="shared" si="62"/>
      </c>
      <c r="F997" s="21">
        <f t="shared" si="63"/>
      </c>
      <c r="G997" s="21">
        <f t="shared" si="64"/>
      </c>
      <c r="H997" s="21">
        <f>IF(AND(L997&gt;0,L997&lt;=STATS!$B$18),1,"")</f>
      </c>
      <c r="I997" s="57">
        <v>996</v>
      </c>
      <c r="P997" s="25"/>
      <c r="Q997" s="25"/>
      <c r="R997" s="60"/>
    </row>
    <row r="998" spans="2:18" ht="12.75">
      <c r="B998" s="21">
        <f t="shared" si="61"/>
        <v>0</v>
      </c>
      <c r="C998" s="21">
        <f>IF(COUNT(P998:EB998)&gt;0,COUNT(P998:EB998),"")</f>
      </c>
      <c r="D998" s="21">
        <f>IF(COUNT(R998:EB998)&gt;0,COUNT(R998:EB998),"")</f>
      </c>
      <c r="E998" s="21">
        <f t="shared" si="62"/>
      </c>
      <c r="F998" s="21">
        <f t="shared" si="63"/>
      </c>
      <c r="G998" s="21">
        <f t="shared" si="64"/>
      </c>
      <c r="H998" s="21">
        <f>IF(AND(L998&gt;0,L998&lt;=STATS!$B$18),1,"")</f>
      </c>
      <c r="I998" s="57">
        <v>997</v>
      </c>
      <c r="P998" s="25"/>
      <c r="Q998" s="25"/>
      <c r="R998" s="60"/>
    </row>
    <row r="999" spans="2:18" ht="12.75">
      <c r="B999" s="21">
        <f t="shared" si="61"/>
        <v>0</v>
      </c>
      <c r="C999" s="21">
        <f>IF(COUNT(P999:EB999)&gt;0,COUNT(P999:EB999),"")</f>
      </c>
      <c r="D999" s="21">
        <f>IF(COUNT(R999:EB999)&gt;0,COUNT(R999:EB999),"")</f>
      </c>
      <c r="E999" s="21">
        <f t="shared" si="62"/>
      </c>
      <c r="F999" s="21">
        <f t="shared" si="63"/>
      </c>
      <c r="G999" s="21">
        <f t="shared" si="64"/>
      </c>
      <c r="H999" s="21">
        <f>IF(AND(L999&gt;0,L999&lt;=STATS!$B$18),1,"")</f>
      </c>
      <c r="I999" s="57">
        <v>998</v>
      </c>
      <c r="P999" s="25"/>
      <c r="Q999" s="25"/>
      <c r="R999" s="60"/>
    </row>
    <row r="1000" spans="2:18" ht="12.75">
      <c r="B1000" s="21">
        <f t="shared" si="61"/>
        <v>0</v>
      </c>
      <c r="C1000" s="21">
        <f>IF(COUNT(P1000:EB1000)&gt;0,COUNT(P1000:EB1000),"")</f>
      </c>
      <c r="D1000" s="21">
        <f>IF(COUNT(R1000:EB1000)&gt;0,COUNT(R1000:EB1000),"")</f>
      </c>
      <c r="E1000" s="21">
        <f t="shared" si="62"/>
      </c>
      <c r="F1000" s="21">
        <f t="shared" si="63"/>
      </c>
      <c r="G1000" s="21">
        <f t="shared" si="64"/>
      </c>
      <c r="H1000" s="21">
        <f>IF(AND(L1000&gt;0,L1000&lt;=STATS!$B$18),1,"")</f>
      </c>
      <c r="I1000" s="57">
        <v>999</v>
      </c>
      <c r="P1000" s="25"/>
      <c r="Q1000" s="25"/>
      <c r="R1000" s="60"/>
    </row>
    <row r="1001" spans="2:18" ht="12.75">
      <c r="B1001" s="21">
        <f t="shared" si="61"/>
        <v>0</v>
      </c>
      <c r="C1001" s="21">
        <f>IF(COUNT(P1001:EB1001)&gt;0,COUNT(P1001:EB1001),"")</f>
      </c>
      <c r="D1001" s="21">
        <f>IF(COUNT(R1001:EB1001)&gt;0,COUNT(R1001:EB1001),"")</f>
      </c>
      <c r="E1001" s="21">
        <f t="shared" si="62"/>
      </c>
      <c r="F1001" s="21">
        <f t="shared" si="63"/>
      </c>
      <c r="G1001" s="21">
        <f t="shared" si="64"/>
      </c>
      <c r="H1001" s="21">
        <f>IF(AND(L1001&gt;0,L1001&lt;=STATS!$B$18),1,"")</f>
      </c>
      <c r="I1001" s="57">
        <v>1000</v>
      </c>
      <c r="P1001" s="25"/>
      <c r="Q1001" s="25"/>
      <c r="R1001" s="60"/>
    </row>
    <row r="1002" spans="2:18" ht="12.75">
      <c r="B1002" s="21">
        <f t="shared" si="61"/>
        <v>0</v>
      </c>
      <c r="C1002" s="21">
        <f>IF(COUNT(P1002:EB1002)&gt;0,COUNT(P1002:EB1002),"")</f>
      </c>
      <c r="D1002" s="21">
        <f>IF(COUNT(R1002:EB1002)&gt;0,COUNT(R1002:EB1002),"")</f>
      </c>
      <c r="E1002" s="21">
        <f t="shared" si="62"/>
      </c>
      <c r="F1002" s="21">
        <f t="shared" si="63"/>
      </c>
      <c r="G1002" s="21">
        <f t="shared" si="64"/>
      </c>
      <c r="H1002" s="21">
        <f>IF(AND(L1002&gt;0,L1002&lt;=STATS!$B$18),1,"")</f>
      </c>
      <c r="I1002" s="57">
        <v>1001</v>
      </c>
      <c r="P1002" s="25"/>
      <c r="Q1002" s="25"/>
      <c r="R1002" s="60"/>
    </row>
    <row r="1003" spans="2:18" ht="12.75">
      <c r="B1003" s="21">
        <f t="shared" si="61"/>
        <v>0</v>
      </c>
      <c r="C1003" s="21">
        <f>IF(COUNT(P1003:EB1003)&gt;0,COUNT(P1003:EB1003),"")</f>
      </c>
      <c r="D1003" s="21">
        <f>IF(COUNT(R1003:EB1003)&gt;0,COUNT(R1003:EB1003),"")</f>
      </c>
      <c r="E1003" s="21">
        <f t="shared" si="62"/>
      </c>
      <c r="F1003" s="21">
        <f t="shared" si="63"/>
      </c>
      <c r="G1003" s="21">
        <f t="shared" si="64"/>
      </c>
      <c r="H1003" s="21">
        <f>IF(AND(L1003&gt;0,L1003&lt;=STATS!$B$18),1,"")</f>
      </c>
      <c r="I1003" s="57">
        <v>1002</v>
      </c>
      <c r="P1003" s="25"/>
      <c r="Q1003" s="25"/>
      <c r="R1003" s="60"/>
    </row>
    <row r="1004" spans="2:18" ht="12.75">
      <c r="B1004" s="21">
        <f t="shared" si="61"/>
        <v>0</v>
      </c>
      <c r="C1004" s="21">
        <f>IF(COUNT(P1004:EB1004)&gt;0,COUNT(P1004:EB1004),"")</f>
      </c>
      <c r="D1004" s="21">
        <f>IF(COUNT(R1004:EB1004)&gt;0,COUNT(R1004:EB1004),"")</f>
      </c>
      <c r="E1004" s="21">
        <f t="shared" si="62"/>
      </c>
      <c r="F1004" s="21">
        <f t="shared" si="63"/>
      </c>
      <c r="G1004" s="21">
        <f t="shared" si="64"/>
      </c>
      <c r="H1004" s="21">
        <f>IF(AND(L1004&gt;0,L1004&lt;=STATS!$B$18),1,"")</f>
      </c>
      <c r="I1004" s="57">
        <v>1003</v>
      </c>
      <c r="P1004" s="25"/>
      <c r="Q1004" s="25"/>
      <c r="R1004" s="60"/>
    </row>
    <row r="1005" spans="2:18" ht="12.75">
      <c r="B1005" s="21">
        <f t="shared" si="61"/>
        <v>0</v>
      </c>
      <c r="C1005" s="21">
        <f>IF(COUNT(P1005:EB1005)&gt;0,COUNT(P1005:EB1005),"")</f>
      </c>
      <c r="D1005" s="21">
        <f>IF(COUNT(R1005:EB1005)&gt;0,COUNT(R1005:EB1005),"")</f>
      </c>
      <c r="E1005" s="21">
        <f t="shared" si="62"/>
      </c>
      <c r="F1005" s="21">
        <f t="shared" si="63"/>
      </c>
      <c r="G1005" s="21">
        <f t="shared" si="64"/>
      </c>
      <c r="H1005" s="21">
        <f>IF(AND(L1005&gt;0,L1005&lt;=STATS!$B$18),1,"")</f>
      </c>
      <c r="I1005" s="57">
        <v>1004</v>
      </c>
      <c r="P1005" s="25"/>
      <c r="Q1005" s="25"/>
      <c r="R1005" s="60"/>
    </row>
    <row r="1006" spans="2:18" ht="12.75">
      <c r="B1006" s="21">
        <f t="shared" si="61"/>
        <v>0</v>
      </c>
      <c r="C1006" s="21">
        <f>IF(COUNT(P1006:EB1006)&gt;0,COUNT(P1006:EB1006),"")</f>
      </c>
      <c r="D1006" s="21">
        <f>IF(COUNT(R1006:EB1006)&gt;0,COUNT(R1006:EB1006),"")</f>
      </c>
      <c r="E1006" s="21">
        <f t="shared" si="62"/>
      </c>
      <c r="F1006" s="21">
        <f t="shared" si="63"/>
      </c>
      <c r="G1006" s="21">
        <f t="shared" si="64"/>
      </c>
      <c r="H1006" s="21">
        <f>IF(AND(L1006&gt;0,L1006&lt;=STATS!$B$18),1,"")</f>
      </c>
      <c r="I1006" s="57">
        <v>1005</v>
      </c>
      <c r="P1006" s="25"/>
      <c r="Q1006" s="25"/>
      <c r="R1006" s="60"/>
    </row>
    <row r="1007" spans="2:18" ht="12.75">
      <c r="B1007" s="21">
        <f t="shared" si="61"/>
        <v>0</v>
      </c>
      <c r="C1007" s="21">
        <f>IF(COUNT(P1007:EB1007)&gt;0,COUNT(P1007:EB1007),"")</f>
      </c>
      <c r="D1007" s="21">
        <f>IF(COUNT(R1007:EB1007)&gt;0,COUNT(R1007:EB1007),"")</f>
      </c>
      <c r="E1007" s="21">
        <f t="shared" si="62"/>
      </c>
      <c r="F1007" s="21">
        <f t="shared" si="63"/>
      </c>
      <c r="G1007" s="21">
        <f t="shared" si="64"/>
      </c>
      <c r="H1007" s="21">
        <f>IF(AND(L1007&gt;0,L1007&lt;=STATS!$B$18),1,"")</f>
      </c>
      <c r="I1007" s="57">
        <v>1006</v>
      </c>
      <c r="P1007" s="25"/>
      <c r="Q1007" s="25"/>
      <c r="R1007" s="60"/>
    </row>
    <row r="1008" spans="2:18" ht="12.75">
      <c r="B1008" s="21">
        <f t="shared" si="61"/>
        <v>0</v>
      </c>
      <c r="C1008" s="21">
        <f>IF(COUNT(P1008:EB1008)&gt;0,COUNT(P1008:EB1008),"")</f>
      </c>
      <c r="D1008" s="21">
        <f>IF(COUNT(R1008:EB1008)&gt;0,COUNT(R1008:EB1008),"")</f>
      </c>
      <c r="E1008" s="21">
        <f t="shared" si="62"/>
      </c>
      <c r="F1008" s="21">
        <f t="shared" si="63"/>
      </c>
      <c r="G1008" s="21">
        <f t="shared" si="64"/>
      </c>
      <c r="H1008" s="21">
        <f>IF(AND(L1008&gt;0,L1008&lt;=STATS!$B$18),1,"")</f>
      </c>
      <c r="I1008" s="57">
        <v>1007</v>
      </c>
      <c r="P1008" s="25"/>
      <c r="Q1008" s="25"/>
      <c r="R1008" s="60"/>
    </row>
    <row r="1009" spans="2:18" ht="12.75">
      <c r="B1009" s="21">
        <f t="shared" si="61"/>
        <v>0</v>
      </c>
      <c r="C1009" s="21">
        <f>IF(COUNT(P1009:EB1009)&gt;0,COUNT(P1009:EB1009),"")</f>
      </c>
      <c r="D1009" s="21">
        <f>IF(COUNT(R1009:EB1009)&gt;0,COUNT(R1009:EB1009),"")</f>
      </c>
      <c r="E1009" s="21">
        <f t="shared" si="62"/>
      </c>
      <c r="F1009" s="21">
        <f t="shared" si="63"/>
      </c>
      <c r="G1009" s="21">
        <f t="shared" si="64"/>
      </c>
      <c r="H1009" s="21">
        <f>IF(AND(L1009&gt;0,L1009&lt;=STATS!$B$18),1,"")</f>
      </c>
      <c r="I1009" s="57">
        <v>1008</v>
      </c>
      <c r="P1009" s="25"/>
      <c r="Q1009" s="25"/>
      <c r="R1009" s="60"/>
    </row>
    <row r="1010" spans="2:18" ht="12.75">
      <c r="B1010" s="21">
        <f t="shared" si="61"/>
        <v>0</v>
      </c>
      <c r="C1010" s="21">
        <f>IF(COUNT(P1010:EB1010)&gt;0,COUNT(P1010:EB1010),"")</f>
      </c>
      <c r="D1010" s="21">
        <f>IF(COUNT(R1010:EB1010)&gt;0,COUNT(R1010:EB1010),"")</f>
      </c>
      <c r="E1010" s="21">
        <f t="shared" si="62"/>
      </c>
      <c r="F1010" s="21">
        <f t="shared" si="63"/>
      </c>
      <c r="G1010" s="21">
        <f t="shared" si="64"/>
      </c>
      <c r="H1010" s="21">
        <f>IF(AND(L1010&gt;0,L1010&lt;=STATS!$B$18),1,"")</f>
      </c>
      <c r="I1010" s="57">
        <v>1009</v>
      </c>
      <c r="P1010" s="25"/>
      <c r="Q1010" s="25"/>
      <c r="R1010" s="60"/>
    </row>
    <row r="1011" spans="2:18" ht="12.75">
      <c r="B1011" s="21">
        <f t="shared" si="61"/>
        <v>0</v>
      </c>
      <c r="C1011" s="21">
        <f>IF(COUNT(P1011:EB1011)&gt;0,COUNT(P1011:EB1011),"")</f>
      </c>
      <c r="D1011" s="21">
        <f>IF(COUNT(R1011:EB1011)&gt;0,COUNT(R1011:EB1011),"")</f>
      </c>
      <c r="E1011" s="21">
        <f t="shared" si="62"/>
      </c>
      <c r="F1011" s="21">
        <f t="shared" si="63"/>
      </c>
      <c r="G1011" s="21">
        <f t="shared" si="64"/>
      </c>
      <c r="H1011" s="21">
        <f>IF(AND(L1011&gt;0,L1011&lt;=STATS!$B$18),1,"")</f>
      </c>
      <c r="I1011" s="57">
        <v>1010</v>
      </c>
      <c r="P1011" s="25"/>
      <c r="Q1011" s="25"/>
      <c r="R1011" s="60"/>
    </row>
    <row r="1012" spans="2:18" ht="12.75">
      <c r="B1012" s="21">
        <f t="shared" si="61"/>
        <v>0</v>
      </c>
      <c r="C1012" s="21">
        <f>IF(COUNT(P1012:EB1012)&gt;0,COUNT(P1012:EB1012),"")</f>
      </c>
      <c r="D1012" s="21">
        <f>IF(COUNT(R1012:EB1012)&gt;0,COUNT(R1012:EB1012),"")</f>
      </c>
      <c r="E1012" s="21">
        <f t="shared" si="62"/>
      </c>
      <c r="F1012" s="21">
        <f t="shared" si="63"/>
      </c>
      <c r="G1012" s="21">
        <f t="shared" si="64"/>
      </c>
      <c r="H1012" s="21">
        <f>IF(AND(L1012&gt;0,L1012&lt;=STATS!$B$18),1,"")</f>
      </c>
      <c r="I1012" s="57">
        <v>1011</v>
      </c>
      <c r="P1012" s="25"/>
      <c r="Q1012" s="25"/>
      <c r="R1012" s="60"/>
    </row>
    <row r="1013" spans="2:18" ht="12.75">
      <c r="B1013" s="21">
        <f t="shared" si="61"/>
        <v>0</v>
      </c>
      <c r="C1013" s="21">
        <f>IF(COUNT(P1013:EB1013)&gt;0,COUNT(P1013:EB1013),"")</f>
      </c>
      <c r="D1013" s="21">
        <f>IF(COUNT(R1013:EB1013)&gt;0,COUNT(R1013:EB1013),"")</f>
      </c>
      <c r="E1013" s="21">
        <f t="shared" si="62"/>
      </c>
      <c r="F1013" s="21">
        <f t="shared" si="63"/>
      </c>
      <c r="G1013" s="21">
        <f t="shared" si="64"/>
      </c>
      <c r="H1013" s="21">
        <f>IF(AND(L1013&gt;0,L1013&lt;=STATS!$B$18),1,"")</f>
      </c>
      <c r="I1013" s="57">
        <v>1012</v>
      </c>
      <c r="P1013" s="25"/>
      <c r="Q1013" s="25"/>
      <c r="R1013" s="60"/>
    </row>
    <row r="1014" spans="2:18" ht="12.75">
      <c r="B1014" s="21">
        <f t="shared" si="61"/>
        <v>0</v>
      </c>
      <c r="C1014" s="21">
        <f>IF(COUNT(P1014:EB1014)&gt;0,COUNT(P1014:EB1014),"")</f>
      </c>
      <c r="D1014" s="21">
        <f>IF(COUNT(R1014:EB1014)&gt;0,COUNT(R1014:EB1014),"")</f>
      </c>
      <c r="E1014" s="21">
        <f t="shared" si="62"/>
      </c>
      <c r="F1014" s="21">
        <f t="shared" si="63"/>
      </c>
      <c r="G1014" s="21">
        <f t="shared" si="64"/>
      </c>
      <c r="H1014" s="21">
        <f>IF(AND(L1014&gt;0,L1014&lt;=STATS!$B$18),1,"")</f>
      </c>
      <c r="I1014" s="57">
        <v>1013</v>
      </c>
      <c r="P1014" s="25"/>
      <c r="Q1014" s="25"/>
      <c r="R1014" s="60"/>
    </row>
    <row r="1015" spans="2:18" ht="12.75">
      <c r="B1015" s="21">
        <f t="shared" si="61"/>
        <v>0</v>
      </c>
      <c r="C1015" s="21">
        <f>IF(COUNT(P1015:EB1015)&gt;0,COUNT(P1015:EB1015),"")</f>
      </c>
      <c r="D1015" s="21">
        <f>IF(COUNT(R1015:EB1015)&gt;0,COUNT(R1015:EB1015),"")</f>
      </c>
      <c r="E1015" s="21">
        <f t="shared" si="62"/>
      </c>
      <c r="F1015" s="21">
        <f t="shared" si="63"/>
      </c>
      <c r="G1015" s="21">
        <f t="shared" si="64"/>
      </c>
      <c r="H1015" s="21">
        <f>IF(AND(L1015&gt;0,L1015&lt;=STATS!$B$18),1,"")</f>
      </c>
      <c r="I1015" s="57">
        <v>1014</v>
      </c>
      <c r="P1015" s="25"/>
      <c r="Q1015" s="25"/>
      <c r="R1015" s="60"/>
    </row>
    <row r="1016" spans="2:18" ht="12.75">
      <c r="B1016" s="21">
        <f t="shared" si="61"/>
        <v>0</v>
      </c>
      <c r="C1016" s="21">
        <f>IF(COUNT(P1016:EB1016)&gt;0,COUNT(P1016:EB1016),"")</f>
      </c>
      <c r="D1016" s="21">
        <f>IF(COUNT(R1016:EB1016)&gt;0,COUNT(R1016:EB1016),"")</f>
      </c>
      <c r="E1016" s="21">
        <f t="shared" si="62"/>
      </c>
      <c r="F1016" s="21">
        <f t="shared" si="63"/>
      </c>
      <c r="G1016" s="21">
        <f t="shared" si="64"/>
      </c>
      <c r="H1016" s="21">
        <f>IF(AND(L1016&gt;0,L1016&lt;=STATS!$B$18),1,"")</f>
      </c>
      <c r="I1016" s="57">
        <v>1015</v>
      </c>
      <c r="P1016" s="25"/>
      <c r="Q1016" s="25"/>
      <c r="R1016" s="60"/>
    </row>
    <row r="1017" spans="2:18" ht="12.75">
      <c r="B1017" s="21">
        <f t="shared" si="61"/>
        <v>0</v>
      </c>
      <c r="C1017" s="21">
        <f>IF(COUNT(P1017:EB1017)&gt;0,COUNT(P1017:EB1017),"")</f>
      </c>
      <c r="D1017" s="21">
        <f>IF(COUNT(R1017:EB1017)&gt;0,COUNT(R1017:EB1017),"")</f>
      </c>
      <c r="E1017" s="21">
        <f t="shared" si="62"/>
      </c>
      <c r="F1017" s="21">
        <f t="shared" si="63"/>
      </c>
      <c r="G1017" s="21">
        <f t="shared" si="64"/>
      </c>
      <c r="H1017" s="21">
        <f>IF(AND(L1017&gt;0,L1017&lt;=STATS!$B$18),1,"")</f>
      </c>
      <c r="I1017" s="57">
        <v>1016</v>
      </c>
      <c r="P1017" s="25"/>
      <c r="Q1017" s="25"/>
      <c r="R1017" s="60"/>
    </row>
    <row r="1018" spans="2:18" ht="12.75">
      <c r="B1018" s="21">
        <f t="shared" si="61"/>
        <v>0</v>
      </c>
      <c r="C1018" s="21">
        <f>IF(COUNT(P1018:EB1018)&gt;0,COUNT(P1018:EB1018),"")</f>
      </c>
      <c r="D1018" s="21">
        <f>IF(COUNT(R1018:EB1018)&gt;0,COUNT(R1018:EB1018),"")</f>
      </c>
      <c r="E1018" s="21">
        <f t="shared" si="62"/>
      </c>
      <c r="F1018" s="21">
        <f t="shared" si="63"/>
      </c>
      <c r="G1018" s="21">
        <f t="shared" si="64"/>
      </c>
      <c r="H1018" s="21">
        <f>IF(AND(L1018&gt;0,L1018&lt;=STATS!$B$18),1,"")</f>
      </c>
      <c r="I1018" s="57">
        <v>1017</v>
      </c>
      <c r="P1018" s="25"/>
      <c r="Q1018" s="25"/>
      <c r="R1018" s="60"/>
    </row>
    <row r="1019" spans="2:18" ht="12.75">
      <c r="B1019" s="21">
        <f t="shared" si="61"/>
        <v>0</v>
      </c>
      <c r="C1019" s="21">
        <f>IF(COUNT(P1019:EB1019)&gt;0,COUNT(P1019:EB1019),"")</f>
      </c>
      <c r="D1019" s="21">
        <f>IF(COUNT(R1019:EB1019)&gt;0,COUNT(R1019:EB1019),"")</f>
      </c>
      <c r="E1019" s="21">
        <f t="shared" si="62"/>
      </c>
      <c r="F1019" s="21">
        <f t="shared" si="63"/>
      </c>
      <c r="G1019" s="21">
        <f t="shared" si="64"/>
      </c>
      <c r="H1019" s="21">
        <f>IF(AND(L1019&gt;0,L1019&lt;=STATS!$B$18),1,"")</f>
      </c>
      <c r="I1019" s="57">
        <v>1018</v>
      </c>
      <c r="P1019" s="25"/>
      <c r="Q1019" s="25"/>
      <c r="R1019" s="60"/>
    </row>
    <row r="1020" spans="2:18" ht="12.75">
      <c r="B1020" s="21">
        <f t="shared" si="61"/>
        <v>0</v>
      </c>
      <c r="C1020" s="21">
        <f>IF(COUNT(P1020:EB1020)&gt;0,COUNT(P1020:EB1020),"")</f>
      </c>
      <c r="D1020" s="21">
        <f>IF(COUNT(R1020:EB1020)&gt;0,COUNT(R1020:EB1020),"")</f>
      </c>
      <c r="E1020" s="21">
        <f t="shared" si="62"/>
      </c>
      <c r="F1020" s="21">
        <f t="shared" si="63"/>
      </c>
      <c r="G1020" s="21">
        <f t="shared" si="64"/>
      </c>
      <c r="H1020" s="21">
        <f>IF(AND(L1020&gt;0,L1020&lt;=STATS!$B$18),1,"")</f>
      </c>
      <c r="I1020" s="57">
        <v>1019</v>
      </c>
      <c r="P1020" s="25"/>
      <c r="Q1020" s="25"/>
      <c r="R1020" s="60"/>
    </row>
    <row r="1021" spans="2:18" ht="12.75">
      <c r="B1021" s="21">
        <f t="shared" si="61"/>
        <v>0</v>
      </c>
      <c r="C1021" s="21">
        <f>IF(COUNT(P1021:EB1021)&gt;0,COUNT(P1021:EB1021),"")</f>
      </c>
      <c r="D1021" s="21">
        <f>IF(COUNT(R1021:EB1021)&gt;0,COUNT(R1021:EB1021),"")</f>
      </c>
      <c r="E1021" s="21">
        <f t="shared" si="62"/>
      </c>
      <c r="F1021" s="21">
        <f t="shared" si="63"/>
      </c>
      <c r="G1021" s="21">
        <f t="shared" si="64"/>
      </c>
      <c r="H1021" s="21">
        <f>IF(AND(L1021&gt;0,L1021&lt;=STATS!$B$18),1,"")</f>
      </c>
      <c r="I1021" s="57">
        <v>1020</v>
      </c>
      <c r="P1021" s="25"/>
      <c r="Q1021" s="25"/>
      <c r="R1021" s="60"/>
    </row>
    <row r="1022" spans="2:18" ht="12.75">
      <c r="B1022" s="21">
        <f t="shared" si="61"/>
        <v>0</v>
      </c>
      <c r="C1022" s="21">
        <f>IF(COUNT(P1022:EB1022)&gt;0,COUNT(P1022:EB1022),"")</f>
      </c>
      <c r="D1022" s="21">
        <f>IF(COUNT(R1022:EB1022)&gt;0,COUNT(R1022:EB1022),"")</f>
      </c>
      <c r="E1022" s="21">
        <f t="shared" si="62"/>
      </c>
      <c r="F1022" s="21">
        <f t="shared" si="63"/>
      </c>
      <c r="G1022" s="21">
        <f t="shared" si="64"/>
      </c>
      <c r="H1022" s="21">
        <f>IF(AND(L1022&gt;0,L1022&lt;=STATS!$B$18),1,"")</f>
      </c>
      <c r="I1022" s="57">
        <v>1021</v>
      </c>
      <c r="P1022" s="25"/>
      <c r="Q1022" s="25"/>
      <c r="R1022" s="60"/>
    </row>
    <row r="1023" spans="2:18" ht="12.75">
      <c r="B1023" s="21">
        <f t="shared" si="61"/>
        <v>0</v>
      </c>
      <c r="C1023" s="21">
        <f>IF(COUNT(P1023:EB1023)&gt;0,COUNT(P1023:EB1023),"")</f>
      </c>
      <c r="D1023" s="21">
        <f>IF(COUNT(R1023:EB1023)&gt;0,COUNT(R1023:EB1023),"")</f>
      </c>
      <c r="E1023" s="21">
        <f t="shared" si="62"/>
      </c>
      <c r="F1023" s="21">
        <f t="shared" si="63"/>
      </c>
      <c r="G1023" s="21">
        <f t="shared" si="64"/>
      </c>
      <c r="H1023" s="21">
        <f>IF(AND(L1023&gt;0,L1023&lt;=STATS!$B$18),1,"")</f>
      </c>
      <c r="I1023" s="57">
        <v>1022</v>
      </c>
      <c r="P1023" s="25"/>
      <c r="Q1023" s="25"/>
      <c r="R1023" s="60"/>
    </row>
    <row r="1024" spans="2:18" ht="12.75">
      <c r="B1024" s="21">
        <f t="shared" si="61"/>
        <v>0</v>
      </c>
      <c r="C1024" s="21">
        <f>IF(COUNT(P1024:EB1024)&gt;0,COUNT(P1024:EB1024),"")</f>
      </c>
      <c r="D1024" s="21">
        <f>IF(COUNT(R1024:EB1024)&gt;0,COUNT(R1024:EB1024),"")</f>
      </c>
      <c r="E1024" s="21">
        <f t="shared" si="62"/>
      </c>
      <c r="F1024" s="21">
        <f t="shared" si="63"/>
      </c>
      <c r="G1024" s="21">
        <f t="shared" si="64"/>
      </c>
      <c r="H1024" s="21">
        <f>IF(AND(L1024&gt;0,L1024&lt;=STATS!$B$18),1,"")</f>
      </c>
      <c r="I1024" s="57">
        <v>1023</v>
      </c>
      <c r="P1024" s="25"/>
      <c r="Q1024" s="25"/>
      <c r="R1024" s="60"/>
    </row>
    <row r="1025" spans="2:18" ht="12.75">
      <c r="B1025" s="21">
        <f t="shared" si="61"/>
        <v>0</v>
      </c>
      <c r="C1025" s="21">
        <f>IF(COUNT(P1025:EB1025)&gt;0,COUNT(P1025:EB1025),"")</f>
      </c>
      <c r="D1025" s="21">
        <f>IF(COUNT(R1025:EB1025)&gt;0,COUNT(R1025:EB1025),"")</f>
      </c>
      <c r="E1025" s="21">
        <f t="shared" si="62"/>
      </c>
      <c r="F1025" s="21">
        <f t="shared" si="63"/>
      </c>
      <c r="G1025" s="21">
        <f t="shared" si="64"/>
      </c>
      <c r="H1025" s="21">
        <f>IF(AND(L1025&gt;0,L1025&lt;=STATS!$B$18),1,"")</f>
      </c>
      <c r="I1025" s="57">
        <v>1024</v>
      </c>
      <c r="P1025" s="25"/>
      <c r="Q1025" s="25"/>
      <c r="R1025" s="60"/>
    </row>
    <row r="1026" spans="2:18" ht="12.75">
      <c r="B1026" s="21">
        <f aca="true" t="shared" si="65" ref="B1026:B1089">COUNT(P1026:DZ1026)</f>
        <v>0</v>
      </c>
      <c r="C1026" s="21">
        <f>IF(COUNT(P1026:EB1026)&gt;0,COUNT(P1026:EB1026),"")</f>
      </c>
      <c r="D1026" s="21">
        <f>IF(COUNT(R1026:EB1026)&gt;0,COUNT(R1026:EB1026),"")</f>
      </c>
      <c r="E1026" s="21">
        <f aca="true" t="shared" si="66" ref="E1026:E1089">IF(H1026=1,COUNT(P1026:DZ1026),"")</f>
      </c>
      <c r="F1026" s="21">
        <f aca="true" t="shared" si="67" ref="F1026:F1089">IF(H1026=1,COUNT(S1026:DZ1026),"")</f>
      </c>
      <c r="G1026" s="21">
        <f t="shared" si="64"/>
      </c>
      <c r="H1026" s="21">
        <f>IF(AND(L1026&gt;0,L1026&lt;=STATS!$B$18),1,"")</f>
      </c>
      <c r="I1026" s="57">
        <v>1025</v>
      </c>
      <c r="P1026" s="25"/>
      <c r="Q1026" s="25"/>
      <c r="R1026" s="60"/>
    </row>
    <row r="1027" spans="2:18" ht="12.75">
      <c r="B1027" s="21">
        <f t="shared" si="65"/>
        <v>0</v>
      </c>
      <c r="C1027" s="21">
        <f>IF(COUNT(P1027:EB1027)&gt;0,COUNT(P1027:EB1027),"")</f>
      </c>
      <c r="D1027" s="21">
        <f>IF(COUNT(R1027:EB1027)&gt;0,COUNT(R1027:EB1027),"")</f>
      </c>
      <c r="E1027" s="21">
        <f t="shared" si="66"/>
      </c>
      <c r="F1027" s="21">
        <f t="shared" si="67"/>
      </c>
      <c r="G1027" s="21">
        <f t="shared" si="64"/>
      </c>
      <c r="H1027" s="21">
        <f>IF(AND(L1027&gt;0,L1027&lt;=STATS!$B$18),1,"")</f>
      </c>
      <c r="I1027" s="57">
        <v>1026</v>
      </c>
      <c r="P1027" s="25"/>
      <c r="Q1027" s="25"/>
      <c r="R1027" s="60"/>
    </row>
    <row r="1028" spans="2:18" ht="12.75">
      <c r="B1028" s="21">
        <f t="shared" si="65"/>
        <v>0</v>
      </c>
      <c r="C1028" s="21">
        <f>IF(COUNT(P1028:EB1028)&gt;0,COUNT(P1028:EB1028),"")</f>
      </c>
      <c r="D1028" s="21">
        <f>IF(COUNT(R1028:EB1028)&gt;0,COUNT(R1028:EB1028),"")</f>
      </c>
      <c r="E1028" s="21">
        <f t="shared" si="66"/>
      </c>
      <c r="F1028" s="21">
        <f t="shared" si="67"/>
      </c>
      <c r="G1028" s="21">
        <f t="shared" si="64"/>
      </c>
      <c r="H1028" s="21">
        <f>IF(AND(L1028&gt;0,L1028&lt;=STATS!$B$18),1,"")</f>
      </c>
      <c r="I1028" s="57">
        <v>1027</v>
      </c>
      <c r="P1028" s="25"/>
      <c r="Q1028" s="25"/>
      <c r="R1028" s="60"/>
    </row>
    <row r="1029" spans="2:18" ht="12.75">
      <c r="B1029" s="21">
        <f t="shared" si="65"/>
        <v>0</v>
      </c>
      <c r="C1029" s="21">
        <f>IF(COUNT(P1029:EB1029)&gt;0,COUNT(P1029:EB1029),"")</f>
      </c>
      <c r="D1029" s="21">
        <f>IF(COUNT(R1029:EB1029)&gt;0,COUNT(R1029:EB1029),"")</f>
      </c>
      <c r="E1029" s="21">
        <f t="shared" si="66"/>
      </c>
      <c r="F1029" s="21">
        <f t="shared" si="67"/>
      </c>
      <c r="G1029" s="21">
        <f t="shared" si="64"/>
      </c>
      <c r="H1029" s="21">
        <f>IF(AND(L1029&gt;0,L1029&lt;=STATS!$B$18),1,"")</f>
      </c>
      <c r="I1029" s="57">
        <v>1028</v>
      </c>
      <c r="P1029" s="25"/>
      <c r="Q1029" s="25"/>
      <c r="R1029" s="60"/>
    </row>
    <row r="1030" spans="2:18" ht="12.75">
      <c r="B1030" s="21">
        <f t="shared" si="65"/>
        <v>0</v>
      </c>
      <c r="C1030" s="21">
        <f>IF(COUNT(P1030:EB1030)&gt;0,COUNT(P1030:EB1030),"")</f>
      </c>
      <c r="D1030" s="21">
        <f>IF(COUNT(R1030:EB1030)&gt;0,COUNT(R1030:EB1030),"")</f>
      </c>
      <c r="E1030" s="21">
        <f t="shared" si="66"/>
      </c>
      <c r="F1030" s="21">
        <f t="shared" si="67"/>
      </c>
      <c r="G1030" s="21">
        <f t="shared" si="64"/>
      </c>
      <c r="H1030" s="21">
        <f>IF(AND(L1030&gt;0,L1030&lt;=STATS!$B$18),1,"")</f>
      </c>
      <c r="I1030" s="57">
        <v>1029</v>
      </c>
      <c r="P1030" s="25"/>
      <c r="Q1030" s="25"/>
      <c r="R1030" s="60"/>
    </row>
    <row r="1031" spans="2:18" ht="12.75">
      <c r="B1031" s="21">
        <f t="shared" si="65"/>
        <v>0</v>
      </c>
      <c r="C1031" s="21">
        <f>IF(COUNT(P1031:EB1031)&gt;0,COUNT(P1031:EB1031),"")</f>
      </c>
      <c r="D1031" s="21">
        <f>IF(COUNT(R1031:EB1031)&gt;0,COUNT(R1031:EB1031),"")</f>
      </c>
      <c r="E1031" s="21">
        <f t="shared" si="66"/>
      </c>
      <c r="F1031" s="21">
        <f t="shared" si="67"/>
      </c>
      <c r="G1031" s="21">
        <f t="shared" si="64"/>
      </c>
      <c r="H1031" s="21">
        <f>IF(AND(L1031&gt;0,L1031&lt;=STATS!$B$18),1,"")</f>
      </c>
      <c r="I1031" s="57">
        <v>1030</v>
      </c>
      <c r="P1031" s="25"/>
      <c r="Q1031" s="25"/>
      <c r="R1031" s="60"/>
    </row>
    <row r="1032" spans="2:18" ht="12.75">
      <c r="B1032" s="21">
        <f t="shared" si="65"/>
        <v>0</v>
      </c>
      <c r="C1032" s="21">
        <f>IF(COUNT(P1032:EB1032)&gt;0,COUNT(P1032:EB1032),"")</f>
      </c>
      <c r="D1032" s="21">
        <f>IF(COUNT(R1032:EB1032)&gt;0,COUNT(R1032:EB1032),"")</f>
      </c>
      <c r="E1032" s="21">
        <f t="shared" si="66"/>
      </c>
      <c r="F1032" s="21">
        <f t="shared" si="67"/>
      </c>
      <c r="G1032" s="21">
        <f t="shared" si="64"/>
      </c>
      <c r="H1032" s="21">
        <f>IF(AND(L1032&gt;0,L1032&lt;=STATS!$B$18),1,"")</f>
      </c>
      <c r="I1032" s="57">
        <v>1031</v>
      </c>
      <c r="P1032" s="25"/>
      <c r="Q1032" s="25"/>
      <c r="R1032" s="60"/>
    </row>
    <row r="1033" spans="2:18" ht="12.75">
      <c r="B1033" s="21">
        <f t="shared" si="65"/>
        <v>0</v>
      </c>
      <c r="C1033" s="21">
        <f>IF(COUNT(P1033:EB1033)&gt;0,COUNT(P1033:EB1033),"")</f>
      </c>
      <c r="D1033" s="21">
        <f>IF(COUNT(R1033:EB1033)&gt;0,COUNT(R1033:EB1033),"")</f>
      </c>
      <c r="E1033" s="21">
        <f t="shared" si="66"/>
      </c>
      <c r="F1033" s="21">
        <f t="shared" si="67"/>
      </c>
      <c r="G1033" s="21">
        <f t="shared" si="64"/>
      </c>
      <c r="H1033" s="21">
        <f>IF(AND(L1033&gt;0,L1033&lt;=STATS!$B$18),1,"")</f>
      </c>
      <c r="I1033" s="57">
        <v>1032</v>
      </c>
      <c r="P1033" s="25"/>
      <c r="Q1033" s="25"/>
      <c r="R1033" s="60"/>
    </row>
    <row r="1034" spans="2:18" ht="12.75">
      <c r="B1034" s="21">
        <f t="shared" si="65"/>
        <v>0</v>
      </c>
      <c r="C1034" s="21">
        <f>IF(COUNT(P1034:EB1034)&gt;0,COUNT(P1034:EB1034),"")</f>
      </c>
      <c r="D1034" s="21">
        <f>IF(COUNT(R1034:EB1034)&gt;0,COUNT(R1034:EB1034),"")</f>
      </c>
      <c r="E1034" s="21">
        <f t="shared" si="66"/>
      </c>
      <c r="F1034" s="21">
        <f t="shared" si="67"/>
      </c>
      <c r="G1034" s="21">
        <f t="shared" si="64"/>
      </c>
      <c r="H1034" s="21">
        <f>IF(AND(L1034&gt;0,L1034&lt;=STATS!$B$18),1,"")</f>
      </c>
      <c r="I1034" s="57">
        <v>1033</v>
      </c>
      <c r="P1034" s="25"/>
      <c r="Q1034" s="25"/>
      <c r="R1034" s="60"/>
    </row>
    <row r="1035" spans="2:18" ht="12.75">
      <c r="B1035" s="21">
        <f t="shared" si="65"/>
        <v>0</v>
      </c>
      <c r="C1035" s="21">
        <f>IF(COUNT(P1035:EB1035)&gt;0,COUNT(P1035:EB1035),"")</f>
      </c>
      <c r="D1035" s="21">
        <f>IF(COUNT(R1035:EB1035)&gt;0,COUNT(R1035:EB1035),"")</f>
      </c>
      <c r="E1035" s="21">
        <f t="shared" si="66"/>
      </c>
      <c r="F1035" s="21">
        <f t="shared" si="67"/>
      </c>
      <c r="G1035" s="21">
        <f t="shared" si="64"/>
      </c>
      <c r="H1035" s="21">
        <f>IF(AND(L1035&gt;0,L1035&lt;=STATS!$B$18),1,"")</f>
      </c>
      <c r="I1035" s="57">
        <v>1034</v>
      </c>
      <c r="P1035" s="25"/>
      <c r="Q1035" s="25"/>
      <c r="R1035" s="60"/>
    </row>
    <row r="1036" spans="2:18" ht="12.75">
      <c r="B1036" s="21">
        <f t="shared" si="65"/>
        <v>0</v>
      </c>
      <c r="C1036" s="21">
        <f>IF(COUNT(P1036:EB1036)&gt;0,COUNT(P1036:EB1036),"")</f>
      </c>
      <c r="D1036" s="21">
        <f>IF(COUNT(R1036:EB1036)&gt;0,COUNT(R1036:EB1036),"")</f>
      </c>
      <c r="E1036" s="21">
        <f t="shared" si="66"/>
      </c>
      <c r="F1036" s="21">
        <f t="shared" si="67"/>
      </c>
      <c r="G1036" s="21">
        <f t="shared" si="64"/>
      </c>
      <c r="H1036" s="21">
        <f>IF(AND(L1036&gt;0,L1036&lt;=STATS!$B$18),1,"")</f>
      </c>
      <c r="I1036" s="57">
        <v>1035</v>
      </c>
      <c r="P1036" s="25"/>
      <c r="Q1036" s="25"/>
      <c r="R1036" s="60"/>
    </row>
    <row r="1037" spans="2:18" ht="12.75">
      <c r="B1037" s="21">
        <f t="shared" si="65"/>
        <v>0</v>
      </c>
      <c r="C1037" s="21">
        <f>IF(COUNT(P1037:EB1037)&gt;0,COUNT(P1037:EB1037),"")</f>
      </c>
      <c r="D1037" s="21">
        <f>IF(COUNT(R1037:EB1037)&gt;0,COUNT(R1037:EB1037),"")</f>
      </c>
      <c r="E1037" s="21">
        <f t="shared" si="66"/>
      </c>
      <c r="F1037" s="21">
        <f t="shared" si="67"/>
      </c>
      <c r="G1037" s="21">
        <f t="shared" si="64"/>
      </c>
      <c r="H1037" s="21">
        <f>IF(AND(L1037&gt;0,L1037&lt;=STATS!$B$18),1,"")</f>
      </c>
      <c r="I1037" s="57">
        <v>1036</v>
      </c>
      <c r="P1037" s="25"/>
      <c r="Q1037" s="25"/>
      <c r="R1037" s="60"/>
    </row>
    <row r="1038" spans="2:18" ht="12.75">
      <c r="B1038" s="21">
        <f t="shared" si="65"/>
        <v>0</v>
      </c>
      <c r="C1038" s="21">
        <f>IF(COUNT(P1038:EB1038)&gt;0,COUNT(P1038:EB1038),"")</f>
      </c>
      <c r="D1038" s="21">
        <f>IF(COUNT(R1038:EB1038)&gt;0,COUNT(R1038:EB1038),"")</f>
      </c>
      <c r="E1038" s="21">
        <f t="shared" si="66"/>
      </c>
      <c r="F1038" s="21">
        <f t="shared" si="67"/>
      </c>
      <c r="G1038" s="21">
        <f t="shared" si="64"/>
      </c>
      <c r="H1038" s="21">
        <f>IF(AND(L1038&gt;0,L1038&lt;=STATS!$B$18),1,"")</f>
      </c>
      <c r="I1038" s="57">
        <v>1037</v>
      </c>
      <c r="P1038" s="25"/>
      <c r="Q1038" s="25"/>
      <c r="R1038" s="60"/>
    </row>
    <row r="1039" spans="2:18" ht="12.75">
      <c r="B1039" s="21">
        <f t="shared" si="65"/>
        <v>0</v>
      </c>
      <c r="C1039" s="21">
        <f>IF(COUNT(P1039:EB1039)&gt;0,COUNT(P1039:EB1039),"")</f>
      </c>
      <c r="D1039" s="21">
        <f>IF(COUNT(R1039:EB1039)&gt;0,COUNT(R1039:EB1039),"")</f>
      </c>
      <c r="E1039" s="21">
        <f t="shared" si="66"/>
      </c>
      <c r="F1039" s="21">
        <f t="shared" si="67"/>
      </c>
      <c r="G1039" s="21">
        <f t="shared" si="64"/>
      </c>
      <c r="H1039" s="21">
        <f>IF(AND(L1039&gt;0,L1039&lt;=STATS!$B$18),1,"")</f>
      </c>
      <c r="I1039" s="57">
        <v>1038</v>
      </c>
      <c r="P1039" s="25"/>
      <c r="Q1039" s="25"/>
      <c r="R1039" s="60"/>
    </row>
    <row r="1040" spans="2:18" ht="12.75">
      <c r="B1040" s="21">
        <f t="shared" si="65"/>
        <v>0</v>
      </c>
      <c r="C1040" s="21">
        <f>IF(COUNT(P1040:EB1040)&gt;0,COUNT(P1040:EB1040),"")</f>
      </c>
      <c r="D1040" s="21">
        <f>IF(COUNT(R1040:EB1040)&gt;0,COUNT(R1040:EB1040),"")</f>
      </c>
      <c r="E1040" s="21">
        <f t="shared" si="66"/>
      </c>
      <c r="F1040" s="21">
        <f t="shared" si="67"/>
      </c>
      <c r="G1040" s="21">
        <f t="shared" si="64"/>
      </c>
      <c r="H1040" s="21">
        <f>IF(AND(L1040&gt;0,L1040&lt;=STATS!$B$18),1,"")</f>
      </c>
      <c r="I1040" s="57">
        <v>1039</v>
      </c>
      <c r="P1040" s="25"/>
      <c r="Q1040" s="25"/>
      <c r="R1040" s="60"/>
    </row>
    <row r="1041" spans="2:18" ht="12.75">
      <c r="B1041" s="21">
        <f t="shared" si="65"/>
        <v>0</v>
      </c>
      <c r="C1041" s="21">
        <f>IF(COUNT(P1041:EB1041)&gt;0,COUNT(P1041:EB1041),"")</f>
      </c>
      <c r="D1041" s="21">
        <f>IF(COUNT(R1041:EB1041)&gt;0,COUNT(R1041:EB1041),"")</f>
      </c>
      <c r="E1041" s="21">
        <f t="shared" si="66"/>
      </c>
      <c r="F1041" s="21">
        <f t="shared" si="67"/>
      </c>
      <c r="G1041" s="21">
        <f t="shared" si="64"/>
      </c>
      <c r="H1041" s="21">
        <f>IF(AND(L1041&gt;0,L1041&lt;=STATS!$B$18),1,"")</f>
      </c>
      <c r="I1041" s="57">
        <v>1040</v>
      </c>
      <c r="P1041" s="25"/>
      <c r="Q1041" s="25"/>
      <c r="R1041" s="60"/>
    </row>
    <row r="1042" spans="2:18" ht="12.75">
      <c r="B1042" s="21">
        <f t="shared" si="65"/>
        <v>0</v>
      </c>
      <c r="C1042" s="21">
        <f>IF(COUNT(P1042:EB1042)&gt;0,COUNT(P1042:EB1042),"")</f>
      </c>
      <c r="D1042" s="21">
        <f>IF(COUNT(R1042:EB1042)&gt;0,COUNT(R1042:EB1042),"")</f>
      </c>
      <c r="E1042" s="21">
        <f t="shared" si="66"/>
      </c>
      <c r="F1042" s="21">
        <f t="shared" si="67"/>
      </c>
      <c r="G1042" s="21">
        <f t="shared" si="64"/>
      </c>
      <c r="H1042" s="21">
        <f>IF(AND(L1042&gt;0,L1042&lt;=STATS!$B$18),1,"")</f>
      </c>
      <c r="I1042" s="57">
        <v>1041</v>
      </c>
      <c r="P1042" s="25"/>
      <c r="Q1042" s="25"/>
      <c r="R1042" s="60"/>
    </row>
    <row r="1043" spans="2:18" ht="12.75">
      <c r="B1043" s="21">
        <f t="shared" si="65"/>
        <v>0</v>
      </c>
      <c r="C1043" s="21">
        <f>IF(COUNT(P1043:EB1043)&gt;0,COUNT(P1043:EB1043),"")</f>
      </c>
      <c r="D1043" s="21">
        <f>IF(COUNT(R1043:EB1043)&gt;0,COUNT(R1043:EB1043),"")</f>
      </c>
      <c r="E1043" s="21">
        <f t="shared" si="66"/>
      </c>
      <c r="F1043" s="21">
        <f t="shared" si="67"/>
      </c>
      <c r="G1043" s="21">
        <f t="shared" si="64"/>
      </c>
      <c r="H1043" s="21">
        <f>IF(AND(L1043&gt;0,L1043&lt;=STATS!$B$18),1,"")</f>
      </c>
      <c r="I1043" s="57">
        <v>1042</v>
      </c>
      <c r="P1043" s="25"/>
      <c r="Q1043" s="25"/>
      <c r="R1043" s="60"/>
    </row>
    <row r="1044" spans="2:18" ht="12.75">
      <c r="B1044" s="21">
        <f t="shared" si="65"/>
        <v>0</v>
      </c>
      <c r="C1044" s="21">
        <f>IF(COUNT(P1044:EB1044)&gt;0,COUNT(P1044:EB1044),"")</f>
      </c>
      <c r="D1044" s="21">
        <f>IF(COUNT(R1044:EB1044)&gt;0,COUNT(R1044:EB1044),"")</f>
      </c>
      <c r="E1044" s="21">
        <f t="shared" si="66"/>
      </c>
      <c r="F1044" s="21">
        <f t="shared" si="67"/>
      </c>
      <c r="G1044" s="21">
        <f t="shared" si="64"/>
      </c>
      <c r="H1044" s="21">
        <f>IF(AND(L1044&gt;0,L1044&lt;=STATS!$B$18),1,"")</f>
      </c>
      <c r="I1044" s="57">
        <v>1043</v>
      </c>
      <c r="P1044" s="25"/>
      <c r="Q1044" s="25"/>
      <c r="R1044" s="60"/>
    </row>
    <row r="1045" spans="2:18" ht="12.75">
      <c r="B1045" s="21">
        <f t="shared" si="65"/>
        <v>0</v>
      </c>
      <c r="C1045" s="21">
        <f>IF(COUNT(P1045:EB1045)&gt;0,COUNT(P1045:EB1045),"")</f>
      </c>
      <c r="D1045" s="21">
        <f>IF(COUNT(R1045:EB1045)&gt;0,COUNT(R1045:EB1045),"")</f>
      </c>
      <c r="E1045" s="21">
        <f t="shared" si="66"/>
      </c>
      <c r="F1045" s="21">
        <f t="shared" si="67"/>
      </c>
      <c r="G1045" s="21">
        <f t="shared" si="64"/>
      </c>
      <c r="H1045" s="21">
        <f>IF(AND(L1045&gt;0,L1045&lt;=STATS!$B$18),1,"")</f>
      </c>
      <c r="I1045" s="57">
        <v>1044</v>
      </c>
      <c r="P1045" s="25"/>
      <c r="Q1045" s="25"/>
      <c r="R1045" s="60"/>
    </row>
    <row r="1046" spans="2:18" ht="12.75">
      <c r="B1046" s="21">
        <f t="shared" si="65"/>
        <v>0</v>
      </c>
      <c r="C1046" s="21">
        <f>IF(COUNT(P1046:EB1046)&gt;0,COUNT(P1046:EB1046),"")</f>
      </c>
      <c r="D1046" s="21">
        <f>IF(COUNT(R1046:EB1046)&gt;0,COUNT(R1046:EB1046),"")</f>
      </c>
      <c r="E1046" s="21">
        <f t="shared" si="66"/>
      </c>
      <c r="F1046" s="21">
        <f t="shared" si="67"/>
      </c>
      <c r="G1046" s="21">
        <f t="shared" si="64"/>
      </c>
      <c r="H1046" s="21">
        <f>IF(AND(L1046&gt;0,L1046&lt;=STATS!$B$18),1,"")</f>
      </c>
      <c r="I1046" s="57">
        <v>1045</v>
      </c>
      <c r="P1046" s="25"/>
      <c r="Q1046" s="25"/>
      <c r="R1046" s="60"/>
    </row>
    <row r="1047" spans="2:18" ht="12.75">
      <c r="B1047" s="21">
        <f t="shared" si="65"/>
        <v>0</v>
      </c>
      <c r="C1047" s="21">
        <f>IF(COUNT(P1047:EB1047)&gt;0,COUNT(P1047:EB1047),"")</f>
      </c>
      <c r="D1047" s="21">
        <f>IF(COUNT(R1047:EB1047)&gt;0,COUNT(R1047:EB1047),"")</f>
      </c>
      <c r="E1047" s="21">
        <f t="shared" si="66"/>
      </c>
      <c r="F1047" s="21">
        <f t="shared" si="67"/>
      </c>
      <c r="G1047" s="21">
        <f t="shared" si="64"/>
      </c>
      <c r="H1047" s="21">
        <f>IF(AND(L1047&gt;0,L1047&lt;=STATS!$B$18),1,"")</f>
      </c>
      <c r="I1047" s="57">
        <v>1046</v>
      </c>
      <c r="P1047" s="25"/>
      <c r="Q1047" s="25"/>
      <c r="R1047" s="60"/>
    </row>
    <row r="1048" spans="2:18" ht="12.75">
      <c r="B1048" s="21">
        <f t="shared" si="65"/>
        <v>0</v>
      </c>
      <c r="C1048" s="21">
        <f>IF(COUNT(P1048:EB1048)&gt;0,COUNT(P1048:EB1048),"")</f>
      </c>
      <c r="D1048" s="21">
        <f>IF(COUNT(R1048:EB1048)&gt;0,COUNT(R1048:EB1048),"")</f>
      </c>
      <c r="E1048" s="21">
        <f t="shared" si="66"/>
      </c>
      <c r="F1048" s="21">
        <f t="shared" si="67"/>
      </c>
      <c r="G1048" s="21">
        <f t="shared" si="64"/>
      </c>
      <c r="H1048" s="21">
        <f>IF(AND(L1048&gt;0,L1048&lt;=STATS!$B$18),1,"")</f>
      </c>
      <c r="I1048" s="57">
        <v>1047</v>
      </c>
      <c r="P1048" s="25"/>
      <c r="Q1048" s="25"/>
      <c r="R1048" s="60"/>
    </row>
    <row r="1049" spans="2:18" ht="12.75">
      <c r="B1049" s="21">
        <f t="shared" si="65"/>
        <v>0</v>
      </c>
      <c r="C1049" s="21">
        <f>IF(COUNT(P1049:EB1049)&gt;0,COUNT(P1049:EB1049),"")</f>
      </c>
      <c r="D1049" s="21">
        <f>IF(COUNT(R1049:EB1049)&gt;0,COUNT(R1049:EB1049),"")</f>
      </c>
      <c r="E1049" s="21">
        <f t="shared" si="66"/>
      </c>
      <c r="F1049" s="21">
        <f t="shared" si="67"/>
      </c>
      <c r="G1049" s="21">
        <f t="shared" si="64"/>
      </c>
      <c r="H1049" s="21">
        <f>IF(AND(L1049&gt;0,L1049&lt;=STATS!$B$18),1,"")</f>
      </c>
      <c r="I1049" s="57">
        <v>1048</v>
      </c>
      <c r="P1049" s="25"/>
      <c r="Q1049" s="25"/>
      <c r="R1049" s="60"/>
    </row>
    <row r="1050" spans="2:18" ht="12.75">
      <c r="B1050" s="21">
        <f t="shared" si="65"/>
        <v>0</v>
      </c>
      <c r="C1050" s="21">
        <f>IF(COUNT(P1050:EB1050)&gt;0,COUNT(P1050:EB1050),"")</f>
      </c>
      <c r="D1050" s="21">
        <f>IF(COUNT(R1050:EB1050)&gt;0,COUNT(R1050:EB1050),"")</f>
      </c>
      <c r="E1050" s="21">
        <f t="shared" si="66"/>
      </c>
      <c r="F1050" s="21">
        <f t="shared" si="67"/>
      </c>
      <c r="G1050" s="21">
        <f aca="true" t="shared" si="68" ref="G1050:G1113">IF($B1050&gt;=1,$L1050,"")</f>
      </c>
      <c r="H1050" s="21">
        <f>IF(AND(L1050&gt;0,L1050&lt;=STATS!$B$18),1,"")</f>
      </c>
      <c r="I1050" s="57">
        <v>1049</v>
      </c>
      <c r="P1050" s="25"/>
      <c r="Q1050" s="25"/>
      <c r="R1050" s="60"/>
    </row>
    <row r="1051" spans="2:18" ht="12.75">
      <c r="B1051" s="21">
        <f t="shared" si="65"/>
        <v>0</v>
      </c>
      <c r="C1051" s="21">
        <f>IF(COUNT(P1051:EB1051)&gt;0,COUNT(P1051:EB1051),"")</f>
      </c>
      <c r="D1051" s="21">
        <f>IF(COUNT(R1051:EB1051)&gt;0,COUNT(R1051:EB1051),"")</f>
      </c>
      <c r="E1051" s="21">
        <f t="shared" si="66"/>
      </c>
      <c r="F1051" s="21">
        <f t="shared" si="67"/>
      </c>
      <c r="G1051" s="21">
        <f t="shared" si="68"/>
      </c>
      <c r="H1051" s="21">
        <f>IF(AND(L1051&gt;0,L1051&lt;=STATS!$B$18),1,"")</f>
      </c>
      <c r="I1051" s="57">
        <v>1050</v>
      </c>
      <c r="P1051" s="25"/>
      <c r="Q1051" s="25"/>
      <c r="R1051" s="60"/>
    </row>
    <row r="1052" spans="2:18" ht="12.75">
      <c r="B1052" s="21">
        <f t="shared" si="65"/>
        <v>0</v>
      </c>
      <c r="C1052" s="21">
        <f>IF(COUNT(P1052:EB1052)&gt;0,COUNT(P1052:EB1052),"")</f>
      </c>
      <c r="D1052" s="21">
        <f>IF(COUNT(R1052:EB1052)&gt;0,COUNT(R1052:EB1052),"")</f>
      </c>
      <c r="E1052" s="21">
        <f t="shared" si="66"/>
      </c>
      <c r="F1052" s="21">
        <f t="shared" si="67"/>
      </c>
      <c r="G1052" s="21">
        <f t="shared" si="68"/>
      </c>
      <c r="H1052" s="21">
        <f>IF(AND(L1052&gt;0,L1052&lt;=STATS!$B$18),1,"")</f>
      </c>
      <c r="I1052" s="57">
        <v>1051</v>
      </c>
      <c r="P1052" s="25"/>
      <c r="Q1052" s="25"/>
      <c r="R1052" s="60"/>
    </row>
    <row r="1053" spans="2:18" ht="12.75">
      <c r="B1053" s="21">
        <f t="shared" si="65"/>
        <v>0</v>
      </c>
      <c r="C1053" s="21">
        <f>IF(COUNT(P1053:EB1053)&gt;0,COUNT(P1053:EB1053),"")</f>
      </c>
      <c r="D1053" s="21">
        <f>IF(COUNT(R1053:EB1053)&gt;0,COUNT(R1053:EB1053),"")</f>
      </c>
      <c r="E1053" s="21">
        <f t="shared" si="66"/>
      </c>
      <c r="F1053" s="21">
        <f t="shared" si="67"/>
      </c>
      <c r="G1053" s="21">
        <f t="shared" si="68"/>
      </c>
      <c r="H1053" s="21">
        <f>IF(AND(L1053&gt;0,L1053&lt;=STATS!$B$18),1,"")</f>
      </c>
      <c r="I1053" s="57">
        <v>1052</v>
      </c>
      <c r="P1053" s="25"/>
      <c r="Q1053" s="25"/>
      <c r="R1053" s="60"/>
    </row>
    <row r="1054" spans="2:18" ht="12.75">
      <c r="B1054" s="21">
        <f t="shared" si="65"/>
        <v>0</v>
      </c>
      <c r="C1054" s="21">
        <f>IF(COUNT(P1054:EB1054)&gt;0,COUNT(P1054:EB1054),"")</f>
      </c>
      <c r="D1054" s="21">
        <f>IF(COUNT(R1054:EB1054)&gt;0,COUNT(R1054:EB1054),"")</f>
      </c>
      <c r="E1054" s="21">
        <f t="shared" si="66"/>
      </c>
      <c r="F1054" s="21">
        <f t="shared" si="67"/>
      </c>
      <c r="G1054" s="21">
        <f t="shared" si="68"/>
      </c>
      <c r="H1054" s="21">
        <f>IF(AND(L1054&gt;0,L1054&lt;=STATS!$B$18),1,"")</f>
      </c>
      <c r="I1054" s="57">
        <v>1053</v>
      </c>
      <c r="P1054" s="25"/>
      <c r="Q1054" s="25"/>
      <c r="R1054" s="60"/>
    </row>
    <row r="1055" spans="2:18" ht="12.75">
      <c r="B1055" s="21">
        <f t="shared" si="65"/>
        <v>0</v>
      </c>
      <c r="C1055" s="21">
        <f>IF(COUNT(P1055:EB1055)&gt;0,COUNT(P1055:EB1055),"")</f>
      </c>
      <c r="D1055" s="21">
        <f>IF(COUNT(R1055:EB1055)&gt;0,COUNT(R1055:EB1055),"")</f>
      </c>
      <c r="E1055" s="21">
        <f t="shared" si="66"/>
      </c>
      <c r="F1055" s="21">
        <f t="shared" si="67"/>
      </c>
      <c r="G1055" s="21">
        <f t="shared" si="68"/>
      </c>
      <c r="H1055" s="21">
        <f>IF(AND(L1055&gt;0,L1055&lt;=STATS!$B$18),1,"")</f>
      </c>
      <c r="I1055" s="57">
        <v>1054</v>
      </c>
      <c r="P1055" s="25"/>
      <c r="Q1055" s="25"/>
      <c r="R1055" s="60"/>
    </row>
    <row r="1056" spans="2:18" ht="12.75">
      <c r="B1056" s="21">
        <f t="shared" si="65"/>
        <v>0</v>
      </c>
      <c r="C1056" s="21">
        <f>IF(COUNT(P1056:EB1056)&gt;0,COUNT(P1056:EB1056),"")</f>
      </c>
      <c r="D1056" s="21">
        <f>IF(COUNT(R1056:EB1056)&gt;0,COUNT(R1056:EB1056),"")</f>
      </c>
      <c r="E1056" s="21">
        <f t="shared" si="66"/>
      </c>
      <c r="F1056" s="21">
        <f t="shared" si="67"/>
      </c>
      <c r="G1056" s="21">
        <f t="shared" si="68"/>
      </c>
      <c r="H1056" s="21">
        <f>IF(AND(L1056&gt;0,L1056&lt;=STATS!$B$18),1,"")</f>
      </c>
      <c r="I1056" s="57">
        <v>1055</v>
      </c>
      <c r="P1056" s="25"/>
      <c r="Q1056" s="25"/>
      <c r="R1056" s="60"/>
    </row>
    <row r="1057" spans="2:18" ht="12.75">
      <c r="B1057" s="21">
        <f t="shared" si="65"/>
        <v>0</v>
      </c>
      <c r="C1057" s="21">
        <f>IF(COUNT(P1057:EB1057)&gt;0,COUNT(P1057:EB1057),"")</f>
      </c>
      <c r="D1057" s="21">
        <f>IF(COUNT(R1057:EB1057)&gt;0,COUNT(R1057:EB1057),"")</f>
      </c>
      <c r="E1057" s="21">
        <f t="shared" si="66"/>
      </c>
      <c r="F1057" s="21">
        <f t="shared" si="67"/>
      </c>
      <c r="G1057" s="21">
        <f t="shared" si="68"/>
      </c>
      <c r="H1057" s="21">
        <f>IF(AND(L1057&gt;0,L1057&lt;=STATS!$B$18),1,"")</f>
      </c>
      <c r="I1057" s="57">
        <v>1056</v>
      </c>
      <c r="P1057" s="25"/>
      <c r="Q1057" s="25"/>
      <c r="R1057" s="60"/>
    </row>
    <row r="1058" spans="2:18" ht="12.75">
      <c r="B1058" s="21">
        <f t="shared" si="65"/>
        <v>0</v>
      </c>
      <c r="C1058" s="21">
        <f>IF(COUNT(P1058:EB1058)&gt;0,COUNT(P1058:EB1058),"")</f>
      </c>
      <c r="D1058" s="21">
        <f>IF(COUNT(R1058:EB1058)&gt;0,COUNT(R1058:EB1058),"")</f>
      </c>
      <c r="E1058" s="21">
        <f t="shared" si="66"/>
      </c>
      <c r="F1058" s="21">
        <f t="shared" si="67"/>
      </c>
      <c r="G1058" s="21">
        <f t="shared" si="68"/>
      </c>
      <c r="H1058" s="21">
        <f>IF(AND(L1058&gt;0,L1058&lt;=STATS!$B$18),1,"")</f>
      </c>
      <c r="I1058" s="57">
        <v>1057</v>
      </c>
      <c r="P1058" s="25"/>
      <c r="Q1058" s="25"/>
      <c r="R1058" s="60"/>
    </row>
    <row r="1059" spans="2:18" ht="12.75">
      <c r="B1059" s="21">
        <f t="shared" si="65"/>
        <v>0</v>
      </c>
      <c r="C1059" s="21">
        <f>IF(COUNT(P1059:EB1059)&gt;0,COUNT(P1059:EB1059),"")</f>
      </c>
      <c r="D1059" s="21">
        <f>IF(COUNT(R1059:EB1059)&gt;0,COUNT(R1059:EB1059),"")</f>
      </c>
      <c r="E1059" s="21">
        <f t="shared" si="66"/>
      </c>
      <c r="F1059" s="21">
        <f t="shared" si="67"/>
      </c>
      <c r="G1059" s="21">
        <f t="shared" si="68"/>
      </c>
      <c r="H1059" s="21">
        <f>IF(AND(L1059&gt;0,L1059&lt;=STATS!$B$18),1,"")</f>
      </c>
      <c r="I1059" s="57">
        <v>1058</v>
      </c>
      <c r="P1059" s="25"/>
      <c r="Q1059" s="25"/>
      <c r="R1059" s="60"/>
    </row>
    <row r="1060" spans="2:18" ht="12.75">
      <c r="B1060" s="21">
        <f t="shared" si="65"/>
        <v>0</v>
      </c>
      <c r="C1060" s="21">
        <f>IF(COUNT(P1060:EB1060)&gt;0,COUNT(P1060:EB1060),"")</f>
      </c>
      <c r="D1060" s="21">
        <f>IF(COUNT(R1060:EB1060)&gt;0,COUNT(R1060:EB1060),"")</f>
      </c>
      <c r="E1060" s="21">
        <f t="shared" si="66"/>
      </c>
      <c r="F1060" s="21">
        <f t="shared" si="67"/>
      </c>
      <c r="G1060" s="21">
        <f t="shared" si="68"/>
      </c>
      <c r="H1060" s="21">
        <f>IF(AND(L1060&gt;0,L1060&lt;=STATS!$B$18),1,"")</f>
      </c>
      <c r="I1060" s="57">
        <v>1059</v>
      </c>
      <c r="P1060" s="25"/>
      <c r="Q1060" s="25"/>
      <c r="R1060" s="60"/>
    </row>
    <row r="1061" spans="2:18" ht="12.75">
      <c r="B1061" s="21">
        <f t="shared" si="65"/>
        <v>0</v>
      </c>
      <c r="C1061" s="21">
        <f>IF(COUNT(P1061:EB1061)&gt;0,COUNT(P1061:EB1061),"")</f>
      </c>
      <c r="D1061" s="21">
        <f>IF(COUNT(R1061:EB1061)&gt;0,COUNT(R1061:EB1061),"")</f>
      </c>
      <c r="E1061" s="21">
        <f t="shared" si="66"/>
      </c>
      <c r="F1061" s="21">
        <f t="shared" si="67"/>
      </c>
      <c r="G1061" s="21">
        <f t="shared" si="68"/>
      </c>
      <c r="H1061" s="21">
        <f>IF(AND(L1061&gt;0,L1061&lt;=STATS!$B$18),1,"")</f>
      </c>
      <c r="I1061" s="57">
        <v>1060</v>
      </c>
      <c r="P1061" s="25"/>
      <c r="Q1061" s="25"/>
      <c r="R1061" s="60"/>
    </row>
    <row r="1062" spans="2:18" ht="12.75">
      <c r="B1062" s="21">
        <f t="shared" si="65"/>
        <v>0</v>
      </c>
      <c r="C1062" s="21">
        <f>IF(COUNT(P1062:EB1062)&gt;0,COUNT(P1062:EB1062),"")</f>
      </c>
      <c r="D1062" s="21">
        <f>IF(COUNT(R1062:EB1062)&gt;0,COUNT(R1062:EB1062),"")</f>
      </c>
      <c r="E1062" s="21">
        <f t="shared" si="66"/>
      </c>
      <c r="F1062" s="21">
        <f t="shared" si="67"/>
      </c>
      <c r="G1062" s="21">
        <f t="shared" si="68"/>
      </c>
      <c r="H1062" s="21">
        <f>IF(AND(L1062&gt;0,L1062&lt;=STATS!$B$18),1,"")</f>
      </c>
      <c r="I1062" s="57">
        <v>1061</v>
      </c>
      <c r="P1062" s="25"/>
      <c r="Q1062" s="25"/>
      <c r="R1062" s="60"/>
    </row>
    <row r="1063" spans="2:18" ht="12.75">
      <c r="B1063" s="21">
        <f t="shared" si="65"/>
        <v>0</v>
      </c>
      <c r="C1063" s="21">
        <f>IF(COUNT(P1063:EB1063)&gt;0,COUNT(P1063:EB1063),"")</f>
      </c>
      <c r="D1063" s="21">
        <f>IF(COUNT(R1063:EB1063)&gt;0,COUNT(R1063:EB1063),"")</f>
      </c>
      <c r="E1063" s="21">
        <f t="shared" si="66"/>
      </c>
      <c r="F1063" s="21">
        <f t="shared" si="67"/>
      </c>
      <c r="G1063" s="21">
        <f t="shared" si="68"/>
      </c>
      <c r="H1063" s="21">
        <f>IF(AND(L1063&gt;0,L1063&lt;=STATS!$B$18),1,"")</f>
      </c>
      <c r="I1063" s="57">
        <v>1062</v>
      </c>
      <c r="P1063" s="25"/>
      <c r="Q1063" s="25"/>
      <c r="R1063" s="60"/>
    </row>
    <row r="1064" spans="2:18" ht="12.75">
      <c r="B1064" s="21">
        <f t="shared" si="65"/>
        <v>0</v>
      </c>
      <c r="C1064" s="21">
        <f>IF(COUNT(P1064:EB1064)&gt;0,COUNT(P1064:EB1064),"")</f>
      </c>
      <c r="D1064" s="21">
        <f>IF(COUNT(R1064:EB1064)&gt;0,COUNT(R1064:EB1064),"")</f>
      </c>
      <c r="E1064" s="21">
        <f t="shared" si="66"/>
      </c>
      <c r="F1064" s="21">
        <f t="shared" si="67"/>
      </c>
      <c r="G1064" s="21">
        <f t="shared" si="68"/>
      </c>
      <c r="H1064" s="21">
        <f>IF(AND(L1064&gt;0,L1064&lt;=STATS!$B$18),1,"")</f>
      </c>
      <c r="I1064" s="57">
        <v>1063</v>
      </c>
      <c r="P1064" s="25"/>
      <c r="Q1064" s="25"/>
      <c r="R1064" s="60"/>
    </row>
    <row r="1065" spans="2:18" ht="12.75">
      <c r="B1065" s="21">
        <f t="shared" si="65"/>
        <v>0</v>
      </c>
      <c r="C1065" s="21">
        <f>IF(COUNT(P1065:EB1065)&gt;0,COUNT(P1065:EB1065),"")</f>
      </c>
      <c r="D1065" s="21">
        <f>IF(COUNT(R1065:EB1065)&gt;0,COUNT(R1065:EB1065),"")</f>
      </c>
      <c r="E1065" s="21">
        <f t="shared" si="66"/>
      </c>
      <c r="F1065" s="21">
        <f t="shared" si="67"/>
      </c>
      <c r="G1065" s="21">
        <f t="shared" si="68"/>
      </c>
      <c r="H1065" s="21">
        <f>IF(AND(L1065&gt;0,L1065&lt;=STATS!$B$18),1,"")</f>
      </c>
      <c r="I1065" s="57">
        <v>1064</v>
      </c>
      <c r="P1065" s="25"/>
      <c r="Q1065" s="25"/>
      <c r="R1065" s="60"/>
    </row>
    <row r="1066" spans="2:18" ht="12.75">
      <c r="B1066" s="21">
        <f t="shared" si="65"/>
        <v>0</v>
      </c>
      <c r="C1066" s="21">
        <f>IF(COUNT(P1066:EB1066)&gt;0,COUNT(P1066:EB1066),"")</f>
      </c>
      <c r="D1066" s="21">
        <f>IF(COUNT(R1066:EB1066)&gt;0,COUNT(R1066:EB1066),"")</f>
      </c>
      <c r="E1066" s="21">
        <f t="shared" si="66"/>
      </c>
      <c r="F1066" s="21">
        <f t="shared" si="67"/>
      </c>
      <c r="G1066" s="21">
        <f t="shared" si="68"/>
      </c>
      <c r="H1066" s="21">
        <f>IF(AND(L1066&gt;0,L1066&lt;=STATS!$B$18),1,"")</f>
      </c>
      <c r="I1066" s="57">
        <v>1065</v>
      </c>
      <c r="P1066" s="25"/>
      <c r="Q1066" s="25"/>
      <c r="R1066" s="60"/>
    </row>
    <row r="1067" spans="2:18" ht="12.75">
      <c r="B1067" s="21">
        <f t="shared" si="65"/>
        <v>0</v>
      </c>
      <c r="C1067" s="21">
        <f>IF(COUNT(P1067:EB1067)&gt;0,COUNT(P1067:EB1067),"")</f>
      </c>
      <c r="D1067" s="21">
        <f>IF(COUNT(R1067:EB1067)&gt;0,COUNT(R1067:EB1067),"")</f>
      </c>
      <c r="E1067" s="21">
        <f t="shared" si="66"/>
      </c>
      <c r="F1067" s="21">
        <f t="shared" si="67"/>
      </c>
      <c r="G1067" s="21">
        <f t="shared" si="68"/>
      </c>
      <c r="H1067" s="21">
        <f>IF(AND(L1067&gt;0,L1067&lt;=STATS!$B$18),1,"")</f>
      </c>
      <c r="I1067" s="57">
        <v>1066</v>
      </c>
      <c r="P1067" s="25"/>
      <c r="Q1067" s="25"/>
      <c r="R1067" s="60"/>
    </row>
    <row r="1068" spans="2:18" ht="12.75">
      <c r="B1068" s="21">
        <f t="shared" si="65"/>
        <v>0</v>
      </c>
      <c r="C1068" s="21">
        <f>IF(COUNT(P1068:EB1068)&gt;0,COUNT(P1068:EB1068),"")</f>
      </c>
      <c r="D1068" s="21">
        <f>IF(COUNT(R1068:EB1068)&gt;0,COUNT(R1068:EB1068),"")</f>
      </c>
      <c r="E1068" s="21">
        <f t="shared" si="66"/>
      </c>
      <c r="F1068" s="21">
        <f t="shared" si="67"/>
      </c>
      <c r="G1068" s="21">
        <f t="shared" si="68"/>
      </c>
      <c r="H1068" s="21">
        <f>IF(AND(L1068&gt;0,L1068&lt;=STATS!$B$18),1,"")</f>
      </c>
      <c r="I1068" s="57">
        <v>1067</v>
      </c>
      <c r="P1068" s="25"/>
      <c r="Q1068" s="25"/>
      <c r="R1068" s="60"/>
    </row>
    <row r="1069" spans="2:18" ht="12.75">
      <c r="B1069" s="21">
        <f t="shared" si="65"/>
        <v>0</v>
      </c>
      <c r="C1069" s="21">
        <f>IF(COUNT(P1069:EB1069)&gt;0,COUNT(P1069:EB1069),"")</f>
      </c>
      <c r="D1069" s="21">
        <f>IF(COUNT(R1069:EB1069)&gt;0,COUNT(R1069:EB1069),"")</f>
      </c>
      <c r="E1069" s="21">
        <f t="shared" si="66"/>
      </c>
      <c r="F1069" s="21">
        <f t="shared" si="67"/>
      </c>
      <c r="G1069" s="21">
        <f t="shared" si="68"/>
      </c>
      <c r="H1069" s="21">
        <f>IF(AND(L1069&gt;0,L1069&lt;=STATS!$B$18),1,"")</f>
      </c>
      <c r="I1069" s="57">
        <v>1068</v>
      </c>
      <c r="P1069" s="25"/>
      <c r="Q1069" s="25"/>
      <c r="R1069" s="60"/>
    </row>
    <row r="1070" spans="2:18" ht="12.75">
      <c r="B1070" s="21">
        <f t="shared" si="65"/>
        <v>0</v>
      </c>
      <c r="C1070" s="21">
        <f>IF(COUNT(P1070:EB1070)&gt;0,COUNT(P1070:EB1070),"")</f>
      </c>
      <c r="D1070" s="21">
        <f>IF(COUNT(R1070:EB1070)&gt;0,COUNT(R1070:EB1070),"")</f>
      </c>
      <c r="E1070" s="21">
        <f t="shared" si="66"/>
      </c>
      <c r="F1070" s="21">
        <f t="shared" si="67"/>
      </c>
      <c r="G1070" s="21">
        <f t="shared" si="68"/>
      </c>
      <c r="H1070" s="21">
        <f>IF(AND(L1070&gt;0,L1070&lt;=STATS!$B$18),1,"")</f>
      </c>
      <c r="I1070" s="57">
        <v>1069</v>
      </c>
      <c r="P1070" s="25"/>
      <c r="Q1070" s="25"/>
      <c r="R1070" s="60"/>
    </row>
    <row r="1071" spans="2:18" ht="12.75">
      <c r="B1071" s="21">
        <f t="shared" si="65"/>
        <v>0</v>
      </c>
      <c r="C1071" s="21">
        <f>IF(COUNT(P1071:EB1071)&gt;0,COUNT(P1071:EB1071),"")</f>
      </c>
      <c r="D1071" s="21">
        <f>IF(COUNT(R1071:EB1071)&gt;0,COUNT(R1071:EB1071),"")</f>
      </c>
      <c r="E1071" s="21">
        <f t="shared" si="66"/>
      </c>
      <c r="F1071" s="21">
        <f t="shared" si="67"/>
      </c>
      <c r="G1071" s="21">
        <f t="shared" si="68"/>
      </c>
      <c r="H1071" s="21">
        <f>IF(AND(L1071&gt;0,L1071&lt;=STATS!$B$18),1,"")</f>
      </c>
      <c r="I1071" s="57">
        <v>1070</v>
      </c>
      <c r="P1071" s="25"/>
      <c r="Q1071" s="25"/>
      <c r="R1071" s="60"/>
    </row>
    <row r="1072" spans="2:18" ht="12.75">
      <c r="B1072" s="21">
        <f t="shared" si="65"/>
        <v>0</v>
      </c>
      <c r="C1072" s="21">
        <f>IF(COUNT(P1072:EB1072)&gt;0,COUNT(P1072:EB1072),"")</f>
      </c>
      <c r="D1072" s="21">
        <f>IF(COUNT(R1072:EB1072)&gt;0,COUNT(R1072:EB1072),"")</f>
      </c>
      <c r="E1072" s="21">
        <f t="shared" si="66"/>
      </c>
      <c r="F1072" s="21">
        <f t="shared" si="67"/>
      </c>
      <c r="G1072" s="21">
        <f t="shared" si="68"/>
      </c>
      <c r="H1072" s="21">
        <f>IF(AND(L1072&gt;0,L1072&lt;=STATS!$B$18),1,"")</f>
      </c>
      <c r="I1072" s="57">
        <v>1071</v>
      </c>
      <c r="P1072" s="25"/>
      <c r="Q1072" s="25"/>
      <c r="R1072" s="60"/>
    </row>
    <row r="1073" spans="2:18" ht="12.75">
      <c r="B1073" s="21">
        <f t="shared" si="65"/>
        <v>0</v>
      </c>
      <c r="C1073" s="21">
        <f>IF(COUNT(P1073:EB1073)&gt;0,COUNT(P1073:EB1073),"")</f>
      </c>
      <c r="D1073" s="21">
        <f>IF(COUNT(R1073:EB1073)&gt;0,COUNT(R1073:EB1073),"")</f>
      </c>
      <c r="E1073" s="21">
        <f t="shared" si="66"/>
      </c>
      <c r="F1073" s="21">
        <f t="shared" si="67"/>
      </c>
      <c r="G1073" s="21">
        <f t="shared" si="68"/>
      </c>
      <c r="H1073" s="21">
        <f>IF(AND(L1073&gt;0,L1073&lt;=STATS!$B$18),1,"")</f>
      </c>
      <c r="I1073" s="57">
        <v>1072</v>
      </c>
      <c r="P1073" s="25"/>
      <c r="Q1073" s="25"/>
      <c r="R1073" s="60"/>
    </row>
    <row r="1074" spans="2:18" ht="12.75">
      <c r="B1074" s="21">
        <f t="shared" si="65"/>
        <v>0</v>
      </c>
      <c r="C1074" s="21">
        <f>IF(COUNT(P1074:EB1074)&gt;0,COUNT(P1074:EB1074),"")</f>
      </c>
      <c r="D1074" s="21">
        <f>IF(COUNT(R1074:EB1074)&gt;0,COUNT(R1074:EB1074),"")</f>
      </c>
      <c r="E1074" s="21">
        <f t="shared" si="66"/>
      </c>
      <c r="F1074" s="21">
        <f t="shared" si="67"/>
      </c>
      <c r="G1074" s="21">
        <f t="shared" si="68"/>
      </c>
      <c r="H1074" s="21">
        <f>IF(AND(L1074&gt;0,L1074&lt;=STATS!$B$18),1,"")</f>
      </c>
      <c r="I1074" s="57">
        <v>1073</v>
      </c>
      <c r="P1074" s="25"/>
      <c r="Q1074" s="25"/>
      <c r="R1074" s="60"/>
    </row>
    <row r="1075" spans="2:18" ht="12.75">
      <c r="B1075" s="21">
        <f t="shared" si="65"/>
        <v>0</v>
      </c>
      <c r="C1075" s="21">
        <f>IF(COUNT(P1075:EB1075)&gt;0,COUNT(P1075:EB1075),"")</f>
      </c>
      <c r="D1075" s="21">
        <f>IF(COUNT(R1075:EB1075)&gt;0,COUNT(R1075:EB1075),"")</f>
      </c>
      <c r="E1075" s="21">
        <f t="shared" si="66"/>
      </c>
      <c r="F1075" s="21">
        <f t="shared" si="67"/>
      </c>
      <c r="G1075" s="21">
        <f t="shared" si="68"/>
      </c>
      <c r="H1075" s="21">
        <f>IF(AND(L1075&gt;0,L1075&lt;=STATS!$B$18),1,"")</f>
      </c>
      <c r="I1075" s="57">
        <v>1074</v>
      </c>
      <c r="P1075" s="25"/>
      <c r="Q1075" s="25"/>
      <c r="R1075" s="60"/>
    </row>
    <row r="1076" spans="2:18" ht="12.75">
      <c r="B1076" s="21">
        <f t="shared" si="65"/>
        <v>0</v>
      </c>
      <c r="C1076" s="21">
        <f>IF(COUNT(P1076:EB1076)&gt;0,COUNT(P1076:EB1076),"")</f>
      </c>
      <c r="D1076" s="21">
        <f>IF(COUNT(R1076:EB1076)&gt;0,COUNT(R1076:EB1076),"")</f>
      </c>
      <c r="E1076" s="21">
        <f t="shared" si="66"/>
      </c>
      <c r="F1076" s="21">
        <f t="shared" si="67"/>
      </c>
      <c r="G1076" s="21">
        <f t="shared" si="68"/>
      </c>
      <c r="H1076" s="21">
        <f>IF(AND(L1076&gt;0,L1076&lt;=STATS!$B$18),1,"")</f>
      </c>
      <c r="I1076" s="57">
        <v>1075</v>
      </c>
      <c r="P1076" s="25"/>
      <c r="Q1076" s="25"/>
      <c r="R1076" s="60"/>
    </row>
    <row r="1077" spans="2:18" ht="12.75">
      <c r="B1077" s="21">
        <f t="shared" si="65"/>
        <v>0</v>
      </c>
      <c r="C1077" s="21">
        <f>IF(COUNT(P1077:EB1077)&gt;0,COUNT(P1077:EB1077),"")</f>
      </c>
      <c r="D1077" s="21">
        <f>IF(COUNT(R1077:EB1077)&gt;0,COUNT(R1077:EB1077),"")</f>
      </c>
      <c r="E1077" s="21">
        <f t="shared" si="66"/>
      </c>
      <c r="F1077" s="21">
        <f t="shared" si="67"/>
      </c>
      <c r="G1077" s="21">
        <f t="shared" si="68"/>
      </c>
      <c r="H1077" s="21">
        <f>IF(AND(L1077&gt;0,L1077&lt;=STATS!$B$18),1,"")</f>
      </c>
      <c r="I1077" s="57">
        <v>1076</v>
      </c>
      <c r="P1077" s="25"/>
      <c r="Q1077" s="25"/>
      <c r="R1077" s="60"/>
    </row>
    <row r="1078" spans="2:18" ht="12.75">
      <c r="B1078" s="21">
        <f t="shared" si="65"/>
        <v>0</v>
      </c>
      <c r="C1078" s="21">
        <f>IF(COUNT(P1078:EB1078)&gt;0,COUNT(P1078:EB1078),"")</f>
      </c>
      <c r="D1078" s="21">
        <f>IF(COUNT(R1078:EB1078)&gt;0,COUNT(R1078:EB1078),"")</f>
      </c>
      <c r="E1078" s="21">
        <f t="shared" si="66"/>
      </c>
      <c r="F1078" s="21">
        <f t="shared" si="67"/>
      </c>
      <c r="G1078" s="21">
        <f t="shared" si="68"/>
      </c>
      <c r="H1078" s="21">
        <f>IF(AND(L1078&gt;0,L1078&lt;=STATS!$B$18),1,"")</f>
      </c>
      <c r="I1078" s="57">
        <v>1077</v>
      </c>
      <c r="P1078" s="25"/>
      <c r="Q1078" s="25"/>
      <c r="R1078" s="60"/>
    </row>
    <row r="1079" spans="2:18" ht="12.75">
      <c r="B1079" s="21">
        <f t="shared" si="65"/>
        <v>0</v>
      </c>
      <c r="C1079" s="21">
        <f>IF(COUNT(P1079:EB1079)&gt;0,COUNT(P1079:EB1079),"")</f>
      </c>
      <c r="D1079" s="21">
        <f>IF(COUNT(R1079:EB1079)&gt;0,COUNT(R1079:EB1079),"")</f>
      </c>
      <c r="E1079" s="21">
        <f t="shared" si="66"/>
      </c>
      <c r="F1079" s="21">
        <f t="shared" si="67"/>
      </c>
      <c r="G1079" s="21">
        <f t="shared" si="68"/>
      </c>
      <c r="H1079" s="21">
        <f>IF(AND(L1079&gt;0,L1079&lt;=STATS!$B$18),1,"")</f>
      </c>
      <c r="I1079" s="57">
        <v>1078</v>
      </c>
      <c r="P1079" s="25"/>
      <c r="Q1079" s="25"/>
      <c r="R1079" s="60"/>
    </row>
    <row r="1080" spans="2:18" ht="12.75">
      <c r="B1080" s="21">
        <f t="shared" si="65"/>
        <v>0</v>
      </c>
      <c r="C1080" s="21">
        <f>IF(COUNT(P1080:EB1080)&gt;0,COUNT(P1080:EB1080),"")</f>
      </c>
      <c r="D1080" s="21">
        <f>IF(COUNT(R1080:EB1080)&gt;0,COUNT(R1080:EB1080),"")</f>
      </c>
      <c r="E1080" s="21">
        <f t="shared" si="66"/>
      </c>
      <c r="F1080" s="21">
        <f t="shared" si="67"/>
      </c>
      <c r="G1080" s="21">
        <f t="shared" si="68"/>
      </c>
      <c r="H1080" s="21">
        <f>IF(AND(L1080&gt;0,L1080&lt;=STATS!$B$18),1,"")</f>
      </c>
      <c r="I1080" s="57">
        <v>1079</v>
      </c>
      <c r="P1080" s="25"/>
      <c r="Q1080" s="25"/>
      <c r="R1080" s="60"/>
    </row>
    <row r="1081" spans="2:18" ht="12.75">
      <c r="B1081" s="21">
        <f t="shared" si="65"/>
        <v>0</v>
      </c>
      <c r="C1081" s="21">
        <f>IF(COUNT(P1081:EB1081)&gt;0,COUNT(P1081:EB1081),"")</f>
      </c>
      <c r="D1081" s="21">
        <f>IF(COUNT(R1081:EB1081)&gt;0,COUNT(R1081:EB1081),"")</f>
      </c>
      <c r="E1081" s="21">
        <f t="shared" si="66"/>
      </c>
      <c r="F1081" s="21">
        <f t="shared" si="67"/>
      </c>
      <c r="G1081" s="21">
        <f t="shared" si="68"/>
      </c>
      <c r="H1081" s="21">
        <f>IF(AND(L1081&gt;0,L1081&lt;=STATS!$B$18),1,"")</f>
      </c>
      <c r="I1081" s="57">
        <v>1080</v>
      </c>
      <c r="P1081" s="25"/>
      <c r="Q1081" s="25"/>
      <c r="R1081" s="60"/>
    </row>
    <row r="1082" spans="2:18" ht="12.75">
      <c r="B1082" s="21">
        <f t="shared" si="65"/>
        <v>0</v>
      </c>
      <c r="C1082" s="21">
        <f>IF(COUNT(P1082:EB1082)&gt;0,COUNT(P1082:EB1082),"")</f>
      </c>
      <c r="D1082" s="21">
        <f>IF(COUNT(R1082:EB1082)&gt;0,COUNT(R1082:EB1082),"")</f>
      </c>
      <c r="E1082" s="21">
        <f t="shared" si="66"/>
      </c>
      <c r="F1082" s="21">
        <f t="shared" si="67"/>
      </c>
      <c r="G1082" s="21">
        <f t="shared" si="68"/>
      </c>
      <c r="H1082" s="21">
        <f>IF(AND(L1082&gt;0,L1082&lt;=STATS!$B$18),1,"")</f>
      </c>
      <c r="I1082" s="57">
        <v>1081</v>
      </c>
      <c r="P1082" s="25"/>
      <c r="Q1082" s="25"/>
      <c r="R1082" s="60"/>
    </row>
    <row r="1083" spans="2:18" ht="12.75">
      <c r="B1083" s="21">
        <f t="shared" si="65"/>
        <v>0</v>
      </c>
      <c r="C1083" s="21">
        <f>IF(COUNT(P1083:EB1083)&gt;0,COUNT(P1083:EB1083),"")</f>
      </c>
      <c r="D1083" s="21">
        <f>IF(COUNT(R1083:EB1083)&gt;0,COUNT(R1083:EB1083),"")</f>
      </c>
      <c r="E1083" s="21">
        <f t="shared" si="66"/>
      </c>
      <c r="F1083" s="21">
        <f t="shared" si="67"/>
      </c>
      <c r="G1083" s="21">
        <f t="shared" si="68"/>
      </c>
      <c r="H1083" s="21">
        <f>IF(AND(L1083&gt;0,L1083&lt;=STATS!$B$18),1,"")</f>
      </c>
      <c r="I1083" s="57">
        <v>1082</v>
      </c>
      <c r="P1083" s="25"/>
      <c r="Q1083" s="25"/>
      <c r="R1083" s="60"/>
    </row>
    <row r="1084" spans="2:18" ht="12.75">
      <c r="B1084" s="21">
        <f t="shared" si="65"/>
        <v>0</v>
      </c>
      <c r="C1084" s="21">
        <f>IF(COUNT(P1084:EB1084)&gt;0,COUNT(P1084:EB1084),"")</f>
      </c>
      <c r="D1084" s="21">
        <f>IF(COUNT(R1084:EB1084)&gt;0,COUNT(R1084:EB1084),"")</f>
      </c>
      <c r="E1084" s="21">
        <f t="shared" si="66"/>
      </c>
      <c r="F1084" s="21">
        <f t="shared" si="67"/>
      </c>
      <c r="G1084" s="21">
        <f t="shared" si="68"/>
      </c>
      <c r="H1084" s="21">
        <f>IF(AND(L1084&gt;0,L1084&lt;=STATS!$B$18),1,"")</f>
      </c>
      <c r="I1084" s="57">
        <v>1083</v>
      </c>
      <c r="P1084" s="25"/>
      <c r="Q1084" s="25"/>
      <c r="R1084" s="60"/>
    </row>
    <row r="1085" spans="2:18" ht="12.75">
      <c r="B1085" s="21">
        <f t="shared" si="65"/>
        <v>0</v>
      </c>
      <c r="C1085" s="21">
        <f>IF(COUNT(P1085:EB1085)&gt;0,COUNT(P1085:EB1085),"")</f>
      </c>
      <c r="D1085" s="21">
        <f>IF(COUNT(R1085:EB1085)&gt;0,COUNT(R1085:EB1085),"")</f>
      </c>
      <c r="E1085" s="21">
        <f t="shared" si="66"/>
      </c>
      <c r="F1085" s="21">
        <f t="shared" si="67"/>
      </c>
      <c r="G1085" s="21">
        <f t="shared" si="68"/>
      </c>
      <c r="H1085" s="21">
        <f>IF(AND(L1085&gt;0,L1085&lt;=STATS!$B$18),1,"")</f>
      </c>
      <c r="I1085" s="57">
        <v>1084</v>
      </c>
      <c r="P1085" s="25"/>
      <c r="Q1085" s="25"/>
      <c r="R1085" s="60"/>
    </row>
    <row r="1086" spans="2:18" ht="12.75">
      <c r="B1086" s="21">
        <f t="shared" si="65"/>
        <v>0</v>
      </c>
      <c r="C1086" s="21">
        <f>IF(COUNT(P1086:EB1086)&gt;0,COUNT(P1086:EB1086),"")</f>
      </c>
      <c r="D1086" s="21">
        <f>IF(COUNT(R1086:EB1086)&gt;0,COUNT(R1086:EB1086),"")</f>
      </c>
      <c r="E1086" s="21">
        <f t="shared" si="66"/>
      </c>
      <c r="F1086" s="21">
        <f t="shared" si="67"/>
      </c>
      <c r="G1086" s="21">
        <f t="shared" si="68"/>
      </c>
      <c r="H1086" s="21">
        <f>IF(AND(L1086&gt;0,L1086&lt;=STATS!$B$18),1,"")</f>
      </c>
      <c r="I1086" s="57">
        <v>1085</v>
      </c>
      <c r="P1086" s="25"/>
      <c r="Q1086" s="25"/>
      <c r="R1086" s="60"/>
    </row>
    <row r="1087" spans="2:18" ht="12.75">
      <c r="B1087" s="21">
        <f t="shared" si="65"/>
        <v>0</v>
      </c>
      <c r="C1087" s="21">
        <f>IF(COUNT(P1087:EB1087)&gt;0,COUNT(P1087:EB1087),"")</f>
      </c>
      <c r="D1087" s="21">
        <f>IF(COUNT(R1087:EB1087)&gt;0,COUNT(R1087:EB1087),"")</f>
      </c>
      <c r="E1087" s="21">
        <f t="shared" si="66"/>
      </c>
      <c r="F1087" s="21">
        <f t="shared" si="67"/>
      </c>
      <c r="G1087" s="21">
        <f t="shared" si="68"/>
      </c>
      <c r="H1087" s="21">
        <f>IF(AND(L1087&gt;0,L1087&lt;=STATS!$B$18),1,"")</f>
      </c>
      <c r="I1087" s="57">
        <v>1086</v>
      </c>
      <c r="P1087" s="25"/>
      <c r="Q1087" s="25"/>
      <c r="R1087" s="60"/>
    </row>
    <row r="1088" spans="2:18" ht="12.75">
      <c r="B1088" s="21">
        <f t="shared" si="65"/>
        <v>0</v>
      </c>
      <c r="C1088" s="21">
        <f>IF(COUNT(P1088:EB1088)&gt;0,COUNT(P1088:EB1088),"")</f>
      </c>
      <c r="D1088" s="21">
        <f>IF(COUNT(R1088:EB1088)&gt;0,COUNT(R1088:EB1088),"")</f>
      </c>
      <c r="E1088" s="21">
        <f t="shared" si="66"/>
      </c>
      <c r="F1088" s="21">
        <f t="shared" si="67"/>
      </c>
      <c r="G1088" s="21">
        <f t="shared" si="68"/>
      </c>
      <c r="H1088" s="21">
        <f>IF(AND(L1088&gt;0,L1088&lt;=STATS!$B$18),1,"")</f>
      </c>
      <c r="I1088" s="57">
        <v>1087</v>
      </c>
      <c r="P1088" s="25"/>
      <c r="Q1088" s="25"/>
      <c r="R1088" s="60"/>
    </row>
    <row r="1089" spans="2:18" ht="12.75">
      <c r="B1089" s="21">
        <f t="shared" si="65"/>
        <v>0</v>
      </c>
      <c r="C1089" s="21">
        <f>IF(COUNT(P1089:EB1089)&gt;0,COUNT(P1089:EB1089),"")</f>
      </c>
      <c r="D1089" s="21">
        <f>IF(COUNT(R1089:EB1089)&gt;0,COUNT(R1089:EB1089),"")</f>
      </c>
      <c r="E1089" s="21">
        <f t="shared" si="66"/>
      </c>
      <c r="F1089" s="21">
        <f t="shared" si="67"/>
      </c>
      <c r="G1089" s="21">
        <f t="shared" si="68"/>
      </c>
      <c r="H1089" s="21">
        <f>IF(AND(L1089&gt;0,L1089&lt;=STATS!$B$18),1,"")</f>
      </c>
      <c r="I1089" s="57">
        <v>1088</v>
      </c>
      <c r="P1089" s="25"/>
      <c r="Q1089" s="25"/>
      <c r="R1089" s="60"/>
    </row>
    <row r="1090" spans="2:18" ht="12.75">
      <c r="B1090" s="21">
        <f aca="true" t="shared" si="69" ref="B1090:B1153">COUNT(P1090:DZ1090)</f>
        <v>0</v>
      </c>
      <c r="C1090" s="21">
        <f>IF(COUNT(P1090:EB1090)&gt;0,COUNT(P1090:EB1090),"")</f>
      </c>
      <c r="D1090" s="21">
        <f>IF(COUNT(R1090:EB1090)&gt;0,COUNT(R1090:EB1090),"")</f>
      </c>
      <c r="E1090" s="21">
        <f aca="true" t="shared" si="70" ref="E1090:E1153">IF(H1090=1,COUNT(P1090:DZ1090),"")</f>
      </c>
      <c r="F1090" s="21">
        <f aca="true" t="shared" si="71" ref="F1090:F1153">IF(H1090=1,COUNT(S1090:DZ1090),"")</f>
      </c>
      <c r="G1090" s="21">
        <f t="shared" si="68"/>
      </c>
      <c r="H1090" s="21">
        <f>IF(AND(L1090&gt;0,L1090&lt;=STATS!$B$18),1,"")</f>
      </c>
      <c r="I1090" s="57">
        <v>1089</v>
      </c>
      <c r="P1090" s="25"/>
      <c r="Q1090" s="25"/>
      <c r="R1090" s="60"/>
    </row>
    <row r="1091" spans="2:18" ht="12.75">
      <c r="B1091" s="21">
        <f t="shared" si="69"/>
        <v>0</v>
      </c>
      <c r="C1091" s="21">
        <f>IF(COUNT(P1091:EB1091)&gt;0,COUNT(P1091:EB1091),"")</f>
      </c>
      <c r="D1091" s="21">
        <f>IF(COUNT(R1091:EB1091)&gt;0,COUNT(R1091:EB1091),"")</f>
      </c>
      <c r="E1091" s="21">
        <f t="shared" si="70"/>
      </c>
      <c r="F1091" s="21">
        <f t="shared" si="71"/>
      </c>
      <c r="G1091" s="21">
        <f t="shared" si="68"/>
      </c>
      <c r="H1091" s="21">
        <f>IF(AND(L1091&gt;0,L1091&lt;=STATS!$B$18),1,"")</f>
      </c>
      <c r="I1091" s="57">
        <v>1090</v>
      </c>
      <c r="P1091" s="25"/>
      <c r="Q1091" s="25"/>
      <c r="R1091" s="60"/>
    </row>
    <row r="1092" spans="2:18" ht="12.75">
      <c r="B1092" s="21">
        <f t="shared" si="69"/>
        <v>0</v>
      </c>
      <c r="C1092" s="21">
        <f>IF(COUNT(P1092:EB1092)&gt;0,COUNT(P1092:EB1092),"")</f>
      </c>
      <c r="D1092" s="21">
        <f>IF(COUNT(R1092:EB1092)&gt;0,COUNT(R1092:EB1092),"")</f>
      </c>
      <c r="E1092" s="21">
        <f t="shared" si="70"/>
      </c>
      <c r="F1092" s="21">
        <f t="shared" si="71"/>
      </c>
      <c r="G1092" s="21">
        <f t="shared" si="68"/>
      </c>
      <c r="H1092" s="21">
        <f>IF(AND(L1092&gt;0,L1092&lt;=STATS!$B$18),1,"")</f>
      </c>
      <c r="I1092" s="57">
        <v>1091</v>
      </c>
      <c r="P1092" s="25"/>
      <c r="Q1092" s="25"/>
      <c r="R1092" s="60"/>
    </row>
    <row r="1093" spans="2:18" ht="12.75">
      <c r="B1093" s="21">
        <f t="shared" si="69"/>
        <v>0</v>
      </c>
      <c r="C1093" s="21">
        <f>IF(COUNT(P1093:EB1093)&gt;0,COUNT(P1093:EB1093),"")</f>
      </c>
      <c r="D1093" s="21">
        <f>IF(COUNT(R1093:EB1093)&gt;0,COUNT(R1093:EB1093),"")</f>
      </c>
      <c r="E1093" s="21">
        <f t="shared" si="70"/>
      </c>
      <c r="F1093" s="21">
        <f t="shared" si="71"/>
      </c>
      <c r="G1093" s="21">
        <f t="shared" si="68"/>
      </c>
      <c r="H1093" s="21">
        <f>IF(AND(L1093&gt;0,L1093&lt;=STATS!$B$18),1,"")</f>
      </c>
      <c r="I1093" s="57">
        <v>1092</v>
      </c>
      <c r="P1093" s="25"/>
      <c r="Q1093" s="25"/>
      <c r="R1093" s="60"/>
    </row>
    <row r="1094" spans="2:18" ht="12.75">
      <c r="B1094" s="21">
        <f t="shared" si="69"/>
        <v>0</v>
      </c>
      <c r="C1094" s="21">
        <f>IF(COUNT(P1094:EB1094)&gt;0,COUNT(P1094:EB1094),"")</f>
      </c>
      <c r="D1094" s="21">
        <f>IF(COUNT(R1094:EB1094)&gt;0,COUNT(R1094:EB1094),"")</f>
      </c>
      <c r="E1094" s="21">
        <f t="shared" si="70"/>
      </c>
      <c r="F1094" s="21">
        <f t="shared" si="71"/>
      </c>
      <c r="G1094" s="21">
        <f t="shared" si="68"/>
      </c>
      <c r="H1094" s="21">
        <f>IF(AND(L1094&gt;0,L1094&lt;=STATS!$B$18),1,"")</f>
      </c>
      <c r="I1094" s="57">
        <v>1093</v>
      </c>
      <c r="P1094" s="25"/>
      <c r="Q1094" s="25"/>
      <c r="R1094" s="60"/>
    </row>
    <row r="1095" spans="2:18" ht="12.75">
      <c r="B1095" s="21">
        <f t="shared" si="69"/>
        <v>0</v>
      </c>
      <c r="C1095" s="21">
        <f>IF(COUNT(P1095:EB1095)&gt;0,COUNT(P1095:EB1095),"")</f>
      </c>
      <c r="D1095" s="21">
        <f>IF(COUNT(R1095:EB1095)&gt;0,COUNT(R1095:EB1095),"")</f>
      </c>
      <c r="E1095" s="21">
        <f t="shared" si="70"/>
      </c>
      <c r="F1095" s="21">
        <f t="shared" si="71"/>
      </c>
      <c r="G1095" s="21">
        <f t="shared" si="68"/>
      </c>
      <c r="H1095" s="21">
        <f>IF(AND(L1095&gt;0,L1095&lt;=STATS!$B$18),1,"")</f>
      </c>
      <c r="I1095" s="57">
        <v>1094</v>
      </c>
      <c r="P1095" s="25"/>
      <c r="Q1095" s="25"/>
      <c r="R1095" s="60"/>
    </row>
    <row r="1096" spans="2:18" ht="12.75">
      <c r="B1096" s="21">
        <f t="shared" si="69"/>
        <v>0</v>
      </c>
      <c r="C1096" s="21">
        <f>IF(COUNT(P1096:EB1096)&gt;0,COUNT(P1096:EB1096),"")</f>
      </c>
      <c r="D1096" s="21">
        <f>IF(COUNT(R1096:EB1096)&gt;0,COUNT(R1096:EB1096),"")</f>
      </c>
      <c r="E1096" s="21">
        <f t="shared" si="70"/>
      </c>
      <c r="F1096" s="21">
        <f t="shared" si="71"/>
      </c>
      <c r="G1096" s="21">
        <f t="shared" si="68"/>
      </c>
      <c r="H1096" s="21">
        <f>IF(AND(L1096&gt;0,L1096&lt;=STATS!$B$18),1,"")</f>
      </c>
      <c r="I1096" s="57">
        <v>1095</v>
      </c>
      <c r="P1096" s="25"/>
      <c r="Q1096" s="25"/>
      <c r="R1096" s="60"/>
    </row>
    <row r="1097" spans="2:18" ht="12.75">
      <c r="B1097" s="21">
        <f t="shared" si="69"/>
        <v>0</v>
      </c>
      <c r="C1097" s="21">
        <f>IF(COUNT(P1097:EB1097)&gt;0,COUNT(P1097:EB1097),"")</f>
      </c>
      <c r="D1097" s="21">
        <f>IF(COUNT(R1097:EB1097)&gt;0,COUNT(R1097:EB1097),"")</f>
      </c>
      <c r="E1097" s="21">
        <f t="shared" si="70"/>
      </c>
      <c r="F1097" s="21">
        <f t="shared" si="71"/>
      </c>
      <c r="G1097" s="21">
        <f t="shared" si="68"/>
      </c>
      <c r="H1097" s="21">
        <f>IF(AND(L1097&gt;0,L1097&lt;=STATS!$B$18),1,"")</f>
      </c>
      <c r="I1097" s="57">
        <v>1096</v>
      </c>
      <c r="P1097" s="25"/>
      <c r="Q1097" s="25"/>
      <c r="R1097" s="60"/>
    </row>
    <row r="1098" spans="2:18" ht="12.75">
      <c r="B1098" s="21">
        <f t="shared" si="69"/>
        <v>0</v>
      </c>
      <c r="C1098" s="21">
        <f>IF(COUNT(P1098:EB1098)&gt;0,COUNT(P1098:EB1098),"")</f>
      </c>
      <c r="D1098" s="21">
        <f>IF(COUNT(R1098:EB1098)&gt;0,COUNT(R1098:EB1098),"")</f>
      </c>
      <c r="E1098" s="21">
        <f t="shared" si="70"/>
      </c>
      <c r="F1098" s="21">
        <f t="shared" si="71"/>
      </c>
      <c r="G1098" s="21">
        <f t="shared" si="68"/>
      </c>
      <c r="H1098" s="21">
        <f>IF(AND(L1098&gt;0,L1098&lt;=STATS!$B$18),1,"")</f>
      </c>
      <c r="I1098" s="57">
        <v>1097</v>
      </c>
      <c r="P1098" s="25"/>
      <c r="Q1098" s="25"/>
      <c r="R1098" s="60"/>
    </row>
    <row r="1099" spans="2:18" ht="12.75">
      <c r="B1099" s="21">
        <f t="shared" si="69"/>
        <v>0</v>
      </c>
      <c r="C1099" s="21">
        <f>IF(COUNT(P1099:EB1099)&gt;0,COUNT(P1099:EB1099),"")</f>
      </c>
      <c r="D1099" s="21">
        <f>IF(COUNT(R1099:EB1099)&gt;0,COUNT(R1099:EB1099),"")</f>
      </c>
      <c r="E1099" s="21">
        <f t="shared" si="70"/>
      </c>
      <c r="F1099" s="21">
        <f t="shared" si="71"/>
      </c>
      <c r="G1099" s="21">
        <f t="shared" si="68"/>
      </c>
      <c r="H1099" s="21">
        <f>IF(AND(L1099&gt;0,L1099&lt;=STATS!$B$18),1,"")</f>
      </c>
      <c r="I1099" s="57">
        <v>1098</v>
      </c>
      <c r="P1099" s="25"/>
      <c r="Q1099" s="25"/>
      <c r="R1099" s="60"/>
    </row>
    <row r="1100" spans="2:18" ht="12.75">
      <c r="B1100" s="21">
        <f t="shared" si="69"/>
        <v>0</v>
      </c>
      <c r="C1100" s="21">
        <f>IF(COUNT(P1100:EB1100)&gt;0,COUNT(P1100:EB1100),"")</f>
      </c>
      <c r="D1100" s="21">
        <f>IF(COUNT(R1100:EB1100)&gt;0,COUNT(R1100:EB1100),"")</f>
      </c>
      <c r="E1100" s="21">
        <f t="shared" si="70"/>
      </c>
      <c r="F1100" s="21">
        <f t="shared" si="71"/>
      </c>
      <c r="G1100" s="21">
        <f t="shared" si="68"/>
      </c>
      <c r="H1100" s="21">
        <f>IF(AND(L1100&gt;0,L1100&lt;=STATS!$B$18),1,"")</f>
      </c>
      <c r="I1100" s="57">
        <v>1099</v>
      </c>
      <c r="P1100" s="25"/>
      <c r="Q1100" s="25"/>
      <c r="R1100" s="60"/>
    </row>
    <row r="1101" spans="2:18" ht="12.75">
      <c r="B1101" s="21">
        <f t="shared" si="69"/>
        <v>0</v>
      </c>
      <c r="C1101" s="21">
        <f>IF(COUNT(P1101:EB1101)&gt;0,COUNT(P1101:EB1101),"")</f>
      </c>
      <c r="D1101" s="21">
        <f>IF(COUNT(R1101:EB1101)&gt;0,COUNT(R1101:EB1101),"")</f>
      </c>
      <c r="E1101" s="21">
        <f t="shared" si="70"/>
      </c>
      <c r="F1101" s="21">
        <f t="shared" si="71"/>
      </c>
      <c r="G1101" s="21">
        <f t="shared" si="68"/>
      </c>
      <c r="H1101" s="21">
        <f>IF(AND(L1101&gt;0,L1101&lt;=STATS!$B$18),1,"")</f>
      </c>
      <c r="I1101" s="57">
        <v>1100</v>
      </c>
      <c r="P1101" s="25"/>
      <c r="Q1101" s="25"/>
      <c r="R1101" s="60"/>
    </row>
    <row r="1102" spans="2:18" ht="12.75">
      <c r="B1102" s="21">
        <f t="shared" si="69"/>
        <v>0</v>
      </c>
      <c r="C1102" s="21">
        <f>IF(COUNT(P1102:EB1102)&gt;0,COUNT(P1102:EB1102),"")</f>
      </c>
      <c r="D1102" s="21">
        <f>IF(COUNT(R1102:EB1102)&gt;0,COUNT(R1102:EB1102),"")</f>
      </c>
      <c r="E1102" s="21">
        <f t="shared" si="70"/>
      </c>
      <c r="F1102" s="21">
        <f t="shared" si="71"/>
      </c>
      <c r="G1102" s="21">
        <f t="shared" si="68"/>
      </c>
      <c r="H1102" s="21">
        <f>IF(AND(L1102&gt;0,L1102&lt;=STATS!$B$18),1,"")</f>
      </c>
      <c r="I1102" s="57">
        <v>1101</v>
      </c>
      <c r="P1102" s="25"/>
      <c r="Q1102" s="25"/>
      <c r="R1102" s="60"/>
    </row>
    <row r="1103" spans="2:18" ht="12.75">
      <c r="B1103" s="21">
        <f t="shared" si="69"/>
        <v>0</v>
      </c>
      <c r="C1103" s="21">
        <f>IF(COUNT(P1103:EB1103)&gt;0,COUNT(P1103:EB1103),"")</f>
      </c>
      <c r="D1103" s="21">
        <f>IF(COUNT(R1103:EB1103)&gt;0,COUNT(R1103:EB1103),"")</f>
      </c>
      <c r="E1103" s="21">
        <f t="shared" si="70"/>
      </c>
      <c r="F1103" s="21">
        <f t="shared" si="71"/>
      </c>
      <c r="G1103" s="21">
        <f t="shared" si="68"/>
      </c>
      <c r="H1103" s="21">
        <f>IF(AND(L1103&gt;0,L1103&lt;=STATS!$B$18),1,"")</f>
      </c>
      <c r="I1103" s="57">
        <v>1102</v>
      </c>
      <c r="P1103" s="25"/>
      <c r="Q1103" s="25"/>
      <c r="R1103" s="60"/>
    </row>
    <row r="1104" spans="2:18" ht="12.75">
      <c r="B1104" s="21">
        <f t="shared" si="69"/>
        <v>0</v>
      </c>
      <c r="C1104" s="21">
        <f>IF(COUNT(P1104:EB1104)&gt;0,COUNT(P1104:EB1104),"")</f>
      </c>
      <c r="D1104" s="21">
        <f>IF(COUNT(R1104:EB1104)&gt;0,COUNT(R1104:EB1104),"")</f>
      </c>
      <c r="E1104" s="21">
        <f t="shared" si="70"/>
      </c>
      <c r="F1104" s="21">
        <f t="shared" si="71"/>
      </c>
      <c r="G1104" s="21">
        <f t="shared" si="68"/>
      </c>
      <c r="H1104" s="21">
        <f>IF(AND(L1104&gt;0,L1104&lt;=STATS!$B$18),1,"")</f>
      </c>
      <c r="I1104" s="57">
        <v>1103</v>
      </c>
      <c r="P1104" s="25"/>
      <c r="Q1104" s="25"/>
      <c r="R1104" s="60"/>
    </row>
    <row r="1105" spans="2:18" ht="12.75">
      <c r="B1105" s="21">
        <f t="shared" si="69"/>
        <v>0</v>
      </c>
      <c r="C1105" s="21">
        <f>IF(COUNT(P1105:EB1105)&gt;0,COUNT(P1105:EB1105),"")</f>
      </c>
      <c r="D1105" s="21">
        <f>IF(COUNT(R1105:EB1105)&gt;0,COUNT(R1105:EB1105),"")</f>
      </c>
      <c r="E1105" s="21">
        <f t="shared" si="70"/>
      </c>
      <c r="F1105" s="21">
        <f t="shared" si="71"/>
      </c>
      <c r="G1105" s="21">
        <f t="shared" si="68"/>
      </c>
      <c r="H1105" s="21">
        <f>IF(AND(L1105&gt;0,L1105&lt;=STATS!$B$18),1,"")</f>
      </c>
      <c r="I1105" s="57">
        <v>1104</v>
      </c>
      <c r="P1105" s="25"/>
      <c r="Q1105" s="25"/>
      <c r="R1105" s="60"/>
    </row>
    <row r="1106" spans="2:18" ht="12.75">
      <c r="B1106" s="21">
        <f t="shared" si="69"/>
        <v>0</v>
      </c>
      <c r="C1106" s="21">
        <f>IF(COUNT(P1106:EB1106)&gt;0,COUNT(P1106:EB1106),"")</f>
      </c>
      <c r="D1106" s="21">
        <f>IF(COUNT(R1106:EB1106)&gt;0,COUNT(R1106:EB1106),"")</f>
      </c>
      <c r="E1106" s="21">
        <f t="shared" si="70"/>
      </c>
      <c r="F1106" s="21">
        <f t="shared" si="71"/>
      </c>
      <c r="G1106" s="21">
        <f t="shared" si="68"/>
      </c>
      <c r="H1106" s="21">
        <f>IF(AND(L1106&gt;0,L1106&lt;=STATS!$B$18),1,"")</f>
      </c>
      <c r="I1106" s="57">
        <v>1105</v>
      </c>
      <c r="P1106" s="25"/>
      <c r="Q1106" s="25"/>
      <c r="R1106" s="60"/>
    </row>
    <row r="1107" spans="2:18" ht="12.75">
      <c r="B1107" s="21">
        <f t="shared" si="69"/>
        <v>0</v>
      </c>
      <c r="C1107" s="21">
        <f>IF(COUNT(P1107:EB1107)&gt;0,COUNT(P1107:EB1107),"")</f>
      </c>
      <c r="D1107" s="21">
        <f>IF(COUNT(R1107:EB1107)&gt;0,COUNT(R1107:EB1107),"")</f>
      </c>
      <c r="E1107" s="21">
        <f t="shared" si="70"/>
      </c>
      <c r="F1107" s="21">
        <f t="shared" si="71"/>
      </c>
      <c r="G1107" s="21">
        <f t="shared" si="68"/>
      </c>
      <c r="H1107" s="21">
        <f>IF(AND(L1107&gt;0,L1107&lt;=STATS!$B$18),1,"")</f>
      </c>
      <c r="I1107" s="57">
        <v>1106</v>
      </c>
      <c r="P1107" s="25"/>
      <c r="Q1107" s="25"/>
      <c r="R1107" s="60"/>
    </row>
    <row r="1108" spans="2:18" ht="12.75">
      <c r="B1108" s="21">
        <f t="shared" si="69"/>
        <v>0</v>
      </c>
      <c r="C1108" s="21">
        <f>IF(COUNT(P1108:EB1108)&gt;0,COUNT(P1108:EB1108),"")</f>
      </c>
      <c r="D1108" s="21">
        <f>IF(COUNT(R1108:EB1108)&gt;0,COUNT(R1108:EB1108),"")</f>
      </c>
      <c r="E1108" s="21">
        <f t="shared" si="70"/>
      </c>
      <c r="F1108" s="21">
        <f t="shared" si="71"/>
      </c>
      <c r="G1108" s="21">
        <f t="shared" si="68"/>
      </c>
      <c r="H1108" s="21">
        <f>IF(AND(L1108&gt;0,L1108&lt;=STATS!$B$18),1,"")</f>
      </c>
      <c r="I1108" s="57">
        <v>1107</v>
      </c>
      <c r="P1108" s="25"/>
      <c r="Q1108" s="25"/>
      <c r="R1108" s="60"/>
    </row>
    <row r="1109" spans="2:18" ht="12.75">
      <c r="B1109" s="21">
        <f t="shared" si="69"/>
        <v>0</v>
      </c>
      <c r="C1109" s="21">
        <f>IF(COUNT(P1109:EB1109)&gt;0,COUNT(P1109:EB1109),"")</f>
      </c>
      <c r="D1109" s="21">
        <f>IF(COUNT(R1109:EB1109)&gt;0,COUNT(R1109:EB1109),"")</f>
      </c>
      <c r="E1109" s="21">
        <f t="shared" si="70"/>
      </c>
      <c r="F1109" s="21">
        <f t="shared" si="71"/>
      </c>
      <c r="G1109" s="21">
        <f t="shared" si="68"/>
      </c>
      <c r="H1109" s="21">
        <f>IF(AND(L1109&gt;0,L1109&lt;=STATS!$B$18),1,"")</f>
      </c>
      <c r="I1109" s="57">
        <v>1108</v>
      </c>
      <c r="P1109" s="25"/>
      <c r="Q1109" s="25"/>
      <c r="R1109" s="60"/>
    </row>
    <row r="1110" spans="2:18" ht="12.75">
      <c r="B1110" s="21">
        <f t="shared" si="69"/>
        <v>0</v>
      </c>
      <c r="C1110" s="21">
        <f>IF(COUNT(P1110:EB1110)&gt;0,COUNT(P1110:EB1110),"")</f>
      </c>
      <c r="D1110" s="21">
        <f>IF(COUNT(R1110:EB1110)&gt;0,COUNT(R1110:EB1110),"")</f>
      </c>
      <c r="E1110" s="21">
        <f t="shared" si="70"/>
      </c>
      <c r="F1110" s="21">
        <f t="shared" si="71"/>
      </c>
      <c r="G1110" s="21">
        <f t="shared" si="68"/>
      </c>
      <c r="H1110" s="21">
        <f>IF(AND(L1110&gt;0,L1110&lt;=STATS!$B$18),1,"")</f>
      </c>
      <c r="I1110" s="57">
        <v>1109</v>
      </c>
      <c r="P1110" s="25"/>
      <c r="Q1110" s="25"/>
      <c r="R1110" s="60"/>
    </row>
    <row r="1111" spans="2:18" ht="12.75">
      <c r="B1111" s="21">
        <f t="shared" si="69"/>
        <v>0</v>
      </c>
      <c r="C1111" s="21">
        <f>IF(COUNT(P1111:EB1111)&gt;0,COUNT(P1111:EB1111),"")</f>
      </c>
      <c r="D1111" s="21">
        <f>IF(COUNT(R1111:EB1111)&gt;0,COUNT(R1111:EB1111),"")</f>
      </c>
      <c r="E1111" s="21">
        <f t="shared" si="70"/>
      </c>
      <c r="F1111" s="21">
        <f t="shared" si="71"/>
      </c>
      <c r="G1111" s="21">
        <f t="shared" si="68"/>
      </c>
      <c r="H1111" s="21">
        <f>IF(AND(L1111&gt;0,L1111&lt;=STATS!$B$18),1,"")</f>
      </c>
      <c r="I1111" s="57">
        <v>1110</v>
      </c>
      <c r="P1111" s="25"/>
      <c r="Q1111" s="25"/>
      <c r="R1111" s="60"/>
    </row>
    <row r="1112" spans="2:18" ht="12.75">
      <c r="B1112" s="21">
        <f t="shared" si="69"/>
        <v>0</v>
      </c>
      <c r="C1112" s="21">
        <f>IF(COUNT(P1112:EB1112)&gt;0,COUNT(P1112:EB1112),"")</f>
      </c>
      <c r="D1112" s="21">
        <f>IF(COUNT(R1112:EB1112)&gt;0,COUNT(R1112:EB1112),"")</f>
      </c>
      <c r="E1112" s="21">
        <f t="shared" si="70"/>
      </c>
      <c r="F1112" s="21">
        <f t="shared" si="71"/>
      </c>
      <c r="G1112" s="21">
        <f t="shared" si="68"/>
      </c>
      <c r="H1112" s="21">
        <f>IF(AND(L1112&gt;0,L1112&lt;=STATS!$B$18),1,"")</f>
      </c>
      <c r="I1112" s="57">
        <v>1111</v>
      </c>
      <c r="P1112" s="25"/>
      <c r="Q1112" s="25"/>
      <c r="R1112" s="60"/>
    </row>
    <row r="1113" spans="2:18" ht="12.75">
      <c r="B1113" s="21">
        <f t="shared" si="69"/>
        <v>0</v>
      </c>
      <c r="C1113" s="21">
        <f>IF(COUNT(P1113:EB1113)&gt;0,COUNT(P1113:EB1113),"")</f>
      </c>
      <c r="D1113" s="21">
        <f>IF(COUNT(R1113:EB1113)&gt;0,COUNT(R1113:EB1113),"")</f>
      </c>
      <c r="E1113" s="21">
        <f t="shared" si="70"/>
      </c>
      <c r="F1113" s="21">
        <f t="shared" si="71"/>
      </c>
      <c r="G1113" s="21">
        <f t="shared" si="68"/>
      </c>
      <c r="H1113" s="21">
        <f>IF(AND(L1113&gt;0,L1113&lt;=STATS!$B$18),1,"")</f>
      </c>
      <c r="I1113" s="57">
        <v>1112</v>
      </c>
      <c r="P1113" s="25"/>
      <c r="Q1113" s="25"/>
      <c r="R1113" s="60"/>
    </row>
    <row r="1114" spans="2:18" ht="12.75">
      <c r="B1114" s="21">
        <f t="shared" si="69"/>
        <v>0</v>
      </c>
      <c r="C1114" s="21">
        <f>IF(COUNT(P1114:EB1114)&gt;0,COUNT(P1114:EB1114),"")</f>
      </c>
      <c r="D1114" s="21">
        <f>IF(COUNT(R1114:EB1114)&gt;0,COUNT(R1114:EB1114),"")</f>
      </c>
      <c r="E1114" s="21">
        <f t="shared" si="70"/>
      </c>
      <c r="F1114" s="21">
        <f t="shared" si="71"/>
      </c>
      <c r="G1114" s="21">
        <f aca="true" t="shared" si="72" ref="G1114:G1177">IF($B1114&gt;=1,$L1114,"")</f>
      </c>
      <c r="H1114" s="21">
        <f>IF(AND(L1114&gt;0,L1114&lt;=STATS!$B$18),1,"")</f>
      </c>
      <c r="I1114" s="57">
        <v>1113</v>
      </c>
      <c r="P1114" s="25"/>
      <c r="Q1114" s="25"/>
      <c r="R1114" s="60"/>
    </row>
    <row r="1115" spans="2:18" ht="12.75">
      <c r="B1115" s="21">
        <f t="shared" si="69"/>
        <v>0</v>
      </c>
      <c r="C1115" s="21">
        <f>IF(COUNT(P1115:EB1115)&gt;0,COUNT(P1115:EB1115),"")</f>
      </c>
      <c r="D1115" s="21">
        <f>IF(COUNT(R1115:EB1115)&gt;0,COUNT(R1115:EB1115),"")</f>
      </c>
      <c r="E1115" s="21">
        <f t="shared" si="70"/>
      </c>
      <c r="F1115" s="21">
        <f t="shared" si="71"/>
      </c>
      <c r="G1115" s="21">
        <f t="shared" si="72"/>
      </c>
      <c r="H1115" s="21">
        <f>IF(AND(L1115&gt;0,L1115&lt;=STATS!$B$18),1,"")</f>
      </c>
      <c r="I1115" s="57">
        <v>1114</v>
      </c>
      <c r="P1115" s="25"/>
      <c r="Q1115" s="25"/>
      <c r="R1115" s="60"/>
    </row>
    <row r="1116" spans="2:18" ht="12.75">
      <c r="B1116" s="21">
        <f t="shared" si="69"/>
        <v>0</v>
      </c>
      <c r="C1116" s="21">
        <f>IF(COUNT(P1116:EB1116)&gt;0,COUNT(P1116:EB1116),"")</f>
      </c>
      <c r="D1116" s="21">
        <f>IF(COUNT(R1116:EB1116)&gt;0,COUNT(R1116:EB1116),"")</f>
      </c>
      <c r="E1116" s="21">
        <f t="shared" si="70"/>
      </c>
      <c r="F1116" s="21">
        <f t="shared" si="71"/>
      </c>
      <c r="G1116" s="21">
        <f t="shared" si="72"/>
      </c>
      <c r="H1116" s="21">
        <f>IF(AND(L1116&gt;0,L1116&lt;=STATS!$B$18),1,"")</f>
      </c>
      <c r="I1116" s="57">
        <v>1115</v>
      </c>
      <c r="P1116" s="25"/>
      <c r="Q1116" s="25"/>
      <c r="R1116" s="60"/>
    </row>
    <row r="1117" spans="2:18" ht="12.75">
      <c r="B1117" s="21">
        <f t="shared" si="69"/>
        <v>0</v>
      </c>
      <c r="C1117" s="21">
        <f>IF(COUNT(P1117:EB1117)&gt;0,COUNT(P1117:EB1117),"")</f>
      </c>
      <c r="D1117" s="21">
        <f>IF(COUNT(R1117:EB1117)&gt;0,COUNT(R1117:EB1117),"")</f>
      </c>
      <c r="E1117" s="21">
        <f t="shared" si="70"/>
      </c>
      <c r="F1117" s="21">
        <f t="shared" si="71"/>
      </c>
      <c r="G1117" s="21">
        <f t="shared" si="72"/>
      </c>
      <c r="H1117" s="21">
        <f>IF(AND(L1117&gt;0,L1117&lt;=STATS!$B$18),1,"")</f>
      </c>
      <c r="I1117" s="57">
        <v>1116</v>
      </c>
      <c r="P1117" s="25"/>
      <c r="Q1117" s="25"/>
      <c r="R1117" s="60"/>
    </row>
    <row r="1118" spans="2:18" ht="12.75">
      <c r="B1118" s="21">
        <f t="shared" si="69"/>
        <v>0</v>
      </c>
      <c r="C1118" s="21">
        <f>IF(COUNT(P1118:EB1118)&gt;0,COUNT(P1118:EB1118),"")</f>
      </c>
      <c r="D1118" s="21">
        <f>IF(COUNT(R1118:EB1118)&gt;0,COUNT(R1118:EB1118),"")</f>
      </c>
      <c r="E1118" s="21">
        <f t="shared" si="70"/>
      </c>
      <c r="F1118" s="21">
        <f t="shared" si="71"/>
      </c>
      <c r="G1118" s="21">
        <f t="shared" si="72"/>
      </c>
      <c r="H1118" s="21">
        <f>IF(AND(L1118&gt;0,L1118&lt;=STATS!$B$18),1,"")</f>
      </c>
      <c r="I1118" s="57">
        <v>1117</v>
      </c>
      <c r="P1118" s="25"/>
      <c r="Q1118" s="25"/>
      <c r="R1118" s="60"/>
    </row>
    <row r="1119" spans="2:18" ht="12.75">
      <c r="B1119" s="21">
        <f t="shared" si="69"/>
        <v>0</v>
      </c>
      <c r="C1119" s="21">
        <f>IF(COUNT(P1119:EB1119)&gt;0,COUNT(P1119:EB1119),"")</f>
      </c>
      <c r="D1119" s="21">
        <f>IF(COUNT(R1119:EB1119)&gt;0,COUNT(R1119:EB1119),"")</f>
      </c>
      <c r="E1119" s="21">
        <f t="shared" si="70"/>
      </c>
      <c r="F1119" s="21">
        <f t="shared" si="71"/>
      </c>
      <c r="G1119" s="21">
        <f t="shared" si="72"/>
      </c>
      <c r="H1119" s="21">
        <f>IF(AND(L1119&gt;0,L1119&lt;=STATS!$B$18),1,"")</f>
      </c>
      <c r="I1119" s="57">
        <v>1118</v>
      </c>
      <c r="P1119" s="25"/>
      <c r="Q1119" s="25"/>
      <c r="R1119" s="60"/>
    </row>
    <row r="1120" spans="2:18" ht="12.75">
      <c r="B1120" s="21">
        <f t="shared" si="69"/>
        <v>0</v>
      </c>
      <c r="C1120" s="21">
        <f>IF(COUNT(P1120:EB1120)&gt;0,COUNT(P1120:EB1120),"")</f>
      </c>
      <c r="D1120" s="21">
        <f>IF(COUNT(R1120:EB1120)&gt;0,COUNT(R1120:EB1120),"")</f>
      </c>
      <c r="E1120" s="21">
        <f t="shared" si="70"/>
      </c>
      <c r="F1120" s="21">
        <f t="shared" si="71"/>
      </c>
      <c r="G1120" s="21">
        <f t="shared" si="72"/>
      </c>
      <c r="H1120" s="21">
        <f>IF(AND(L1120&gt;0,L1120&lt;=STATS!$B$18),1,"")</f>
      </c>
      <c r="I1120" s="57">
        <v>1119</v>
      </c>
      <c r="P1120" s="25"/>
      <c r="Q1120" s="25"/>
      <c r="R1120" s="60"/>
    </row>
    <row r="1121" spans="2:18" ht="12.75">
      <c r="B1121" s="21">
        <f t="shared" si="69"/>
        <v>0</v>
      </c>
      <c r="C1121" s="21">
        <f>IF(COUNT(P1121:EB1121)&gt;0,COUNT(P1121:EB1121),"")</f>
      </c>
      <c r="D1121" s="21">
        <f>IF(COUNT(R1121:EB1121)&gt;0,COUNT(R1121:EB1121),"")</f>
      </c>
      <c r="E1121" s="21">
        <f t="shared" si="70"/>
      </c>
      <c r="F1121" s="21">
        <f t="shared" si="71"/>
      </c>
      <c r="G1121" s="21">
        <f t="shared" si="72"/>
      </c>
      <c r="H1121" s="21">
        <f>IF(AND(L1121&gt;0,L1121&lt;=STATS!$B$18),1,"")</f>
      </c>
      <c r="I1121" s="57">
        <v>1120</v>
      </c>
      <c r="P1121" s="25"/>
      <c r="Q1121" s="25"/>
      <c r="R1121" s="60"/>
    </row>
    <row r="1122" spans="2:18" ht="12.75">
      <c r="B1122" s="21">
        <f t="shared" si="69"/>
        <v>0</v>
      </c>
      <c r="C1122" s="21">
        <f>IF(COUNT(P1122:EB1122)&gt;0,COUNT(P1122:EB1122),"")</f>
      </c>
      <c r="D1122" s="21">
        <f>IF(COUNT(R1122:EB1122)&gt;0,COUNT(R1122:EB1122),"")</f>
      </c>
      <c r="E1122" s="21">
        <f t="shared" si="70"/>
      </c>
      <c r="F1122" s="21">
        <f t="shared" si="71"/>
      </c>
      <c r="G1122" s="21">
        <f t="shared" si="72"/>
      </c>
      <c r="H1122" s="21">
        <f>IF(AND(L1122&gt;0,L1122&lt;=STATS!$B$18),1,"")</f>
      </c>
      <c r="I1122" s="57">
        <v>1121</v>
      </c>
      <c r="P1122" s="25"/>
      <c r="Q1122" s="25"/>
      <c r="R1122" s="60"/>
    </row>
    <row r="1123" spans="2:18" ht="12.75">
      <c r="B1123" s="21">
        <f t="shared" si="69"/>
        <v>0</v>
      </c>
      <c r="C1123" s="21">
        <f>IF(COUNT(P1123:EB1123)&gt;0,COUNT(P1123:EB1123),"")</f>
      </c>
      <c r="D1123" s="21">
        <f>IF(COUNT(R1123:EB1123)&gt;0,COUNT(R1123:EB1123),"")</f>
      </c>
      <c r="E1123" s="21">
        <f t="shared" si="70"/>
      </c>
      <c r="F1123" s="21">
        <f t="shared" si="71"/>
      </c>
      <c r="G1123" s="21">
        <f t="shared" si="72"/>
      </c>
      <c r="H1123" s="21">
        <f>IF(AND(L1123&gt;0,L1123&lt;=STATS!$B$18),1,"")</f>
      </c>
      <c r="I1123" s="57">
        <v>1122</v>
      </c>
      <c r="P1123" s="25"/>
      <c r="Q1123" s="25"/>
      <c r="R1123" s="60"/>
    </row>
    <row r="1124" spans="2:18" ht="12.75">
      <c r="B1124" s="21">
        <f t="shared" si="69"/>
        <v>0</v>
      </c>
      <c r="C1124" s="21">
        <f>IF(COUNT(P1124:EB1124)&gt;0,COUNT(P1124:EB1124),"")</f>
      </c>
      <c r="D1124" s="21">
        <f>IF(COUNT(R1124:EB1124)&gt;0,COUNT(R1124:EB1124),"")</f>
      </c>
      <c r="E1124" s="21">
        <f t="shared" si="70"/>
      </c>
      <c r="F1124" s="21">
        <f t="shared" si="71"/>
      </c>
      <c r="G1124" s="21">
        <f t="shared" si="72"/>
      </c>
      <c r="H1124" s="21">
        <f>IF(AND(L1124&gt;0,L1124&lt;=STATS!$B$18),1,"")</f>
      </c>
      <c r="I1124" s="57">
        <v>1123</v>
      </c>
      <c r="P1124" s="25"/>
      <c r="Q1124" s="25"/>
      <c r="R1124" s="60"/>
    </row>
    <row r="1125" spans="2:18" ht="12.75">
      <c r="B1125" s="21">
        <f t="shared" si="69"/>
        <v>0</v>
      </c>
      <c r="C1125" s="21">
        <f>IF(COUNT(P1125:EB1125)&gt;0,COUNT(P1125:EB1125),"")</f>
      </c>
      <c r="D1125" s="21">
        <f>IF(COUNT(R1125:EB1125)&gt;0,COUNT(R1125:EB1125),"")</f>
      </c>
      <c r="E1125" s="21">
        <f t="shared" si="70"/>
      </c>
      <c r="F1125" s="21">
        <f t="shared" si="71"/>
      </c>
      <c r="G1125" s="21">
        <f t="shared" si="72"/>
      </c>
      <c r="H1125" s="21">
        <f>IF(AND(L1125&gt;0,L1125&lt;=STATS!$B$18),1,"")</f>
      </c>
      <c r="I1125" s="57">
        <v>1124</v>
      </c>
      <c r="P1125" s="25"/>
      <c r="Q1125" s="25"/>
      <c r="R1125" s="60"/>
    </row>
    <row r="1126" spans="2:18" ht="12.75">
      <c r="B1126" s="21">
        <f t="shared" si="69"/>
        <v>0</v>
      </c>
      <c r="C1126" s="21">
        <f>IF(COUNT(P1126:EB1126)&gt;0,COUNT(P1126:EB1126),"")</f>
      </c>
      <c r="D1126" s="21">
        <f>IF(COUNT(R1126:EB1126)&gt;0,COUNT(R1126:EB1126),"")</f>
      </c>
      <c r="E1126" s="21">
        <f t="shared" si="70"/>
      </c>
      <c r="F1126" s="21">
        <f t="shared" si="71"/>
      </c>
      <c r="G1126" s="21">
        <f t="shared" si="72"/>
      </c>
      <c r="H1126" s="21">
        <f>IF(AND(L1126&gt;0,L1126&lt;=STATS!$B$18),1,"")</f>
      </c>
      <c r="I1126" s="57">
        <v>1125</v>
      </c>
      <c r="P1126" s="25"/>
      <c r="Q1126" s="25"/>
      <c r="R1126" s="60"/>
    </row>
    <row r="1127" spans="2:18" ht="12.75">
      <c r="B1127" s="21">
        <f t="shared" si="69"/>
        <v>0</v>
      </c>
      <c r="C1127" s="21">
        <f>IF(COUNT(P1127:EB1127)&gt;0,COUNT(P1127:EB1127),"")</f>
      </c>
      <c r="D1127" s="21">
        <f>IF(COUNT(R1127:EB1127)&gt;0,COUNT(R1127:EB1127),"")</f>
      </c>
      <c r="E1127" s="21">
        <f t="shared" si="70"/>
      </c>
      <c r="F1127" s="21">
        <f t="shared" si="71"/>
      </c>
      <c r="G1127" s="21">
        <f t="shared" si="72"/>
      </c>
      <c r="H1127" s="21">
        <f>IF(AND(L1127&gt;0,L1127&lt;=STATS!$B$18),1,"")</f>
      </c>
      <c r="I1127" s="57">
        <v>1126</v>
      </c>
      <c r="P1127" s="25"/>
      <c r="Q1127" s="25"/>
      <c r="R1127" s="60"/>
    </row>
    <row r="1128" spans="2:18" ht="12.75">
      <c r="B1128" s="21">
        <f t="shared" si="69"/>
        <v>0</v>
      </c>
      <c r="C1128" s="21">
        <f>IF(COUNT(P1128:EB1128)&gt;0,COUNT(P1128:EB1128),"")</f>
      </c>
      <c r="D1128" s="21">
        <f>IF(COUNT(R1128:EB1128)&gt;0,COUNT(R1128:EB1128),"")</f>
      </c>
      <c r="E1128" s="21">
        <f t="shared" si="70"/>
      </c>
      <c r="F1128" s="21">
        <f t="shared" si="71"/>
      </c>
      <c r="G1128" s="21">
        <f t="shared" si="72"/>
      </c>
      <c r="H1128" s="21">
        <f>IF(AND(L1128&gt;0,L1128&lt;=STATS!$B$18),1,"")</f>
      </c>
      <c r="I1128" s="57">
        <v>1127</v>
      </c>
      <c r="P1128" s="25"/>
      <c r="Q1128" s="25"/>
      <c r="R1128" s="60"/>
    </row>
    <row r="1129" spans="2:18" ht="12.75">
      <c r="B1129" s="21">
        <f t="shared" si="69"/>
        <v>0</v>
      </c>
      <c r="C1129" s="21">
        <f>IF(COUNT(P1129:EB1129)&gt;0,COUNT(P1129:EB1129),"")</f>
      </c>
      <c r="D1129" s="21">
        <f>IF(COUNT(R1129:EB1129)&gt;0,COUNT(R1129:EB1129),"")</f>
      </c>
      <c r="E1129" s="21">
        <f t="shared" si="70"/>
      </c>
      <c r="F1129" s="21">
        <f t="shared" si="71"/>
      </c>
      <c r="G1129" s="21">
        <f t="shared" si="72"/>
      </c>
      <c r="H1129" s="21">
        <f>IF(AND(L1129&gt;0,L1129&lt;=STATS!$B$18),1,"")</f>
      </c>
      <c r="I1129" s="57">
        <v>1128</v>
      </c>
      <c r="P1129" s="25"/>
      <c r="Q1129" s="25"/>
      <c r="R1129" s="60"/>
    </row>
    <row r="1130" spans="2:18" ht="12.75">
      <c r="B1130" s="21">
        <f t="shared" si="69"/>
        <v>0</v>
      </c>
      <c r="C1130" s="21">
        <f>IF(COUNT(P1130:EB1130)&gt;0,COUNT(P1130:EB1130),"")</f>
      </c>
      <c r="D1130" s="21">
        <f>IF(COUNT(R1130:EB1130)&gt;0,COUNT(R1130:EB1130),"")</f>
      </c>
      <c r="E1130" s="21">
        <f t="shared" si="70"/>
      </c>
      <c r="F1130" s="21">
        <f t="shared" si="71"/>
      </c>
      <c r="G1130" s="21">
        <f t="shared" si="72"/>
      </c>
      <c r="H1130" s="21">
        <f>IF(AND(L1130&gt;0,L1130&lt;=STATS!$B$18),1,"")</f>
      </c>
      <c r="I1130" s="57">
        <v>1129</v>
      </c>
      <c r="P1130" s="25"/>
      <c r="Q1130" s="25"/>
      <c r="R1130" s="60"/>
    </row>
    <row r="1131" spans="2:18" ht="12.75">
      <c r="B1131" s="21">
        <f t="shared" si="69"/>
        <v>0</v>
      </c>
      <c r="C1131" s="21">
        <f>IF(COUNT(P1131:EB1131)&gt;0,COUNT(P1131:EB1131),"")</f>
      </c>
      <c r="D1131" s="21">
        <f>IF(COUNT(R1131:EB1131)&gt;0,COUNT(R1131:EB1131),"")</f>
      </c>
      <c r="E1131" s="21">
        <f t="shared" si="70"/>
      </c>
      <c r="F1131" s="21">
        <f t="shared" si="71"/>
      </c>
      <c r="G1131" s="21">
        <f t="shared" si="72"/>
      </c>
      <c r="H1131" s="21">
        <f>IF(AND(L1131&gt;0,L1131&lt;=STATS!$B$18),1,"")</f>
      </c>
      <c r="I1131" s="57">
        <v>1130</v>
      </c>
      <c r="P1131" s="25"/>
      <c r="Q1131" s="25"/>
      <c r="R1131" s="60"/>
    </row>
    <row r="1132" spans="2:18" ht="12.75">
      <c r="B1132" s="21">
        <f t="shared" si="69"/>
        <v>0</v>
      </c>
      <c r="C1132" s="21">
        <f>IF(COUNT(P1132:EB1132)&gt;0,COUNT(P1132:EB1132),"")</f>
      </c>
      <c r="D1132" s="21">
        <f>IF(COUNT(R1132:EB1132)&gt;0,COUNT(R1132:EB1132),"")</f>
      </c>
      <c r="E1132" s="21">
        <f t="shared" si="70"/>
      </c>
      <c r="F1132" s="21">
        <f t="shared" si="71"/>
      </c>
      <c r="G1132" s="21">
        <f t="shared" si="72"/>
      </c>
      <c r="H1132" s="21">
        <f>IF(AND(L1132&gt;0,L1132&lt;=STATS!$B$18),1,"")</f>
      </c>
      <c r="I1132" s="57">
        <v>1131</v>
      </c>
      <c r="P1132" s="25"/>
      <c r="Q1132" s="25"/>
      <c r="R1132" s="60"/>
    </row>
    <row r="1133" spans="2:18" ht="12.75">
      <c r="B1133" s="21">
        <f t="shared" si="69"/>
        <v>0</v>
      </c>
      <c r="C1133" s="21">
        <f>IF(COUNT(P1133:EB1133)&gt;0,COUNT(P1133:EB1133),"")</f>
      </c>
      <c r="D1133" s="21">
        <f>IF(COUNT(R1133:EB1133)&gt;0,COUNT(R1133:EB1133),"")</f>
      </c>
      <c r="E1133" s="21">
        <f t="shared" si="70"/>
      </c>
      <c r="F1133" s="21">
        <f t="shared" si="71"/>
      </c>
      <c r="G1133" s="21">
        <f t="shared" si="72"/>
      </c>
      <c r="H1133" s="21">
        <f>IF(AND(L1133&gt;0,L1133&lt;=STATS!$B$18),1,"")</f>
      </c>
      <c r="I1133" s="57">
        <v>1132</v>
      </c>
      <c r="P1133" s="25"/>
      <c r="Q1133" s="25"/>
      <c r="R1133" s="60"/>
    </row>
    <row r="1134" spans="2:18" ht="12.75">
      <c r="B1134" s="21">
        <f t="shared" si="69"/>
        <v>0</v>
      </c>
      <c r="C1134" s="21">
        <f>IF(COUNT(P1134:EB1134)&gt;0,COUNT(P1134:EB1134),"")</f>
      </c>
      <c r="D1134" s="21">
        <f>IF(COUNT(R1134:EB1134)&gt;0,COUNT(R1134:EB1134),"")</f>
      </c>
      <c r="E1134" s="21">
        <f t="shared" si="70"/>
      </c>
      <c r="F1134" s="21">
        <f t="shared" si="71"/>
      </c>
      <c r="G1134" s="21">
        <f t="shared" si="72"/>
      </c>
      <c r="H1134" s="21">
        <f>IF(AND(L1134&gt;0,L1134&lt;=STATS!$B$18),1,"")</f>
      </c>
      <c r="I1134" s="57">
        <v>1133</v>
      </c>
      <c r="P1134" s="25"/>
      <c r="Q1134" s="25"/>
      <c r="R1134" s="60"/>
    </row>
    <row r="1135" spans="2:18" ht="12.75">
      <c r="B1135" s="21">
        <f t="shared" si="69"/>
        <v>0</v>
      </c>
      <c r="C1135" s="21">
        <f>IF(COUNT(P1135:EB1135)&gt;0,COUNT(P1135:EB1135),"")</f>
      </c>
      <c r="D1135" s="21">
        <f>IF(COUNT(R1135:EB1135)&gt;0,COUNT(R1135:EB1135),"")</f>
      </c>
      <c r="E1135" s="21">
        <f t="shared" si="70"/>
      </c>
      <c r="F1135" s="21">
        <f t="shared" si="71"/>
      </c>
      <c r="G1135" s="21">
        <f t="shared" si="72"/>
      </c>
      <c r="H1135" s="21">
        <f>IF(AND(L1135&gt;0,L1135&lt;=STATS!$B$18),1,"")</f>
      </c>
      <c r="I1135" s="57">
        <v>1134</v>
      </c>
      <c r="P1135" s="25"/>
      <c r="Q1135" s="25"/>
      <c r="R1135" s="60"/>
    </row>
    <row r="1136" spans="2:18" ht="12.75">
      <c r="B1136" s="21">
        <f t="shared" si="69"/>
        <v>0</v>
      </c>
      <c r="C1136" s="21">
        <f>IF(COUNT(P1136:EB1136)&gt;0,COUNT(P1136:EB1136),"")</f>
      </c>
      <c r="D1136" s="21">
        <f>IF(COUNT(R1136:EB1136)&gt;0,COUNT(R1136:EB1136),"")</f>
      </c>
      <c r="E1136" s="21">
        <f t="shared" si="70"/>
      </c>
      <c r="F1136" s="21">
        <f t="shared" si="71"/>
      </c>
      <c r="G1136" s="21">
        <f t="shared" si="72"/>
      </c>
      <c r="H1136" s="21">
        <f>IF(AND(L1136&gt;0,L1136&lt;=STATS!$B$18),1,"")</f>
      </c>
      <c r="I1136" s="57">
        <v>1135</v>
      </c>
      <c r="P1136" s="25"/>
      <c r="Q1136" s="25"/>
      <c r="R1136" s="60"/>
    </row>
    <row r="1137" spans="2:18" ht="12.75">
      <c r="B1137" s="21">
        <f t="shared" si="69"/>
        <v>0</v>
      </c>
      <c r="C1137" s="21">
        <f>IF(COUNT(P1137:EB1137)&gt;0,COUNT(P1137:EB1137),"")</f>
      </c>
      <c r="D1137" s="21">
        <f>IF(COUNT(R1137:EB1137)&gt;0,COUNT(R1137:EB1137),"")</f>
      </c>
      <c r="E1137" s="21">
        <f t="shared" si="70"/>
      </c>
      <c r="F1137" s="21">
        <f t="shared" si="71"/>
      </c>
      <c r="G1137" s="21">
        <f t="shared" si="72"/>
      </c>
      <c r="H1137" s="21">
        <f>IF(AND(L1137&gt;0,L1137&lt;=STATS!$B$18),1,"")</f>
      </c>
      <c r="I1137" s="57">
        <v>1136</v>
      </c>
      <c r="P1137" s="25"/>
      <c r="Q1137" s="25"/>
      <c r="R1137" s="60"/>
    </row>
    <row r="1138" spans="2:18" ht="12.75">
      <c r="B1138" s="21">
        <f t="shared" si="69"/>
        <v>0</v>
      </c>
      <c r="C1138" s="21">
        <f>IF(COUNT(P1138:EB1138)&gt;0,COUNT(P1138:EB1138),"")</f>
      </c>
      <c r="D1138" s="21">
        <f>IF(COUNT(R1138:EB1138)&gt;0,COUNT(R1138:EB1138),"")</f>
      </c>
      <c r="E1138" s="21">
        <f t="shared" si="70"/>
      </c>
      <c r="F1138" s="21">
        <f t="shared" si="71"/>
      </c>
      <c r="G1138" s="21">
        <f t="shared" si="72"/>
      </c>
      <c r="H1138" s="21">
        <f>IF(AND(L1138&gt;0,L1138&lt;=STATS!$B$18),1,"")</f>
      </c>
      <c r="I1138" s="57">
        <v>1137</v>
      </c>
      <c r="P1138" s="25"/>
      <c r="Q1138" s="25"/>
      <c r="R1138" s="60"/>
    </row>
    <row r="1139" spans="2:18" ht="12.75">
      <c r="B1139" s="21">
        <f t="shared" si="69"/>
        <v>0</v>
      </c>
      <c r="C1139" s="21">
        <f>IF(COUNT(P1139:EB1139)&gt;0,COUNT(P1139:EB1139),"")</f>
      </c>
      <c r="D1139" s="21">
        <f>IF(COUNT(R1139:EB1139)&gt;0,COUNT(R1139:EB1139),"")</f>
      </c>
      <c r="E1139" s="21">
        <f t="shared" si="70"/>
      </c>
      <c r="F1139" s="21">
        <f t="shared" si="71"/>
      </c>
      <c r="G1139" s="21">
        <f t="shared" si="72"/>
      </c>
      <c r="H1139" s="21">
        <f>IF(AND(L1139&gt;0,L1139&lt;=STATS!$B$18),1,"")</f>
      </c>
      <c r="I1139" s="57">
        <v>1138</v>
      </c>
      <c r="P1139" s="25"/>
      <c r="Q1139" s="25"/>
      <c r="R1139" s="60"/>
    </row>
    <row r="1140" spans="2:18" ht="12.75">
      <c r="B1140" s="21">
        <f t="shared" si="69"/>
        <v>0</v>
      </c>
      <c r="C1140" s="21">
        <f>IF(COUNT(P1140:EB1140)&gt;0,COUNT(P1140:EB1140),"")</f>
      </c>
      <c r="D1140" s="21">
        <f>IF(COUNT(R1140:EB1140)&gt;0,COUNT(R1140:EB1140),"")</f>
      </c>
      <c r="E1140" s="21">
        <f t="shared" si="70"/>
      </c>
      <c r="F1140" s="21">
        <f t="shared" si="71"/>
      </c>
      <c r="G1140" s="21">
        <f t="shared" si="72"/>
      </c>
      <c r="H1140" s="21">
        <f>IF(AND(L1140&gt;0,L1140&lt;=STATS!$B$18),1,"")</f>
      </c>
      <c r="I1140" s="57">
        <v>1139</v>
      </c>
      <c r="P1140" s="25"/>
      <c r="Q1140" s="25"/>
      <c r="R1140" s="60"/>
    </row>
    <row r="1141" spans="2:18" ht="12.75">
      <c r="B1141" s="21">
        <f t="shared" si="69"/>
        <v>0</v>
      </c>
      <c r="C1141" s="21">
        <f>IF(COUNT(P1141:EB1141)&gt;0,COUNT(P1141:EB1141),"")</f>
      </c>
      <c r="D1141" s="21">
        <f>IF(COUNT(R1141:EB1141)&gt;0,COUNT(R1141:EB1141),"")</f>
      </c>
      <c r="E1141" s="21">
        <f t="shared" si="70"/>
      </c>
      <c r="F1141" s="21">
        <f t="shared" si="71"/>
      </c>
      <c r="G1141" s="21">
        <f t="shared" si="72"/>
      </c>
      <c r="H1141" s="21">
        <f>IF(AND(L1141&gt;0,L1141&lt;=STATS!$B$18),1,"")</f>
      </c>
      <c r="I1141" s="57">
        <v>1140</v>
      </c>
      <c r="P1141" s="25"/>
      <c r="Q1141" s="25"/>
      <c r="R1141" s="60"/>
    </row>
    <row r="1142" spans="2:18" ht="12.75">
      <c r="B1142" s="21">
        <f t="shared" si="69"/>
        <v>0</v>
      </c>
      <c r="C1142" s="21">
        <f>IF(COUNT(P1142:EB1142)&gt;0,COUNT(P1142:EB1142),"")</f>
      </c>
      <c r="D1142" s="21">
        <f>IF(COUNT(R1142:EB1142)&gt;0,COUNT(R1142:EB1142),"")</f>
      </c>
      <c r="E1142" s="21">
        <f t="shared" si="70"/>
      </c>
      <c r="F1142" s="21">
        <f t="shared" si="71"/>
      </c>
      <c r="G1142" s="21">
        <f t="shared" si="72"/>
      </c>
      <c r="H1142" s="21">
        <f>IF(AND(L1142&gt;0,L1142&lt;=STATS!$B$18),1,"")</f>
      </c>
      <c r="I1142" s="57">
        <v>1141</v>
      </c>
      <c r="P1142" s="25"/>
      <c r="Q1142" s="25"/>
      <c r="R1142" s="60"/>
    </row>
    <row r="1143" spans="2:18" ht="12.75">
      <c r="B1143" s="21">
        <f t="shared" si="69"/>
        <v>0</v>
      </c>
      <c r="C1143" s="21">
        <f>IF(COUNT(P1143:EB1143)&gt;0,COUNT(P1143:EB1143),"")</f>
      </c>
      <c r="D1143" s="21">
        <f>IF(COUNT(R1143:EB1143)&gt;0,COUNT(R1143:EB1143),"")</f>
      </c>
      <c r="E1143" s="21">
        <f t="shared" si="70"/>
      </c>
      <c r="F1143" s="21">
        <f t="shared" si="71"/>
      </c>
      <c r="G1143" s="21">
        <f t="shared" si="72"/>
      </c>
      <c r="H1143" s="21">
        <f>IF(AND(L1143&gt;0,L1143&lt;=STATS!$B$18),1,"")</f>
      </c>
      <c r="I1143" s="57">
        <v>1142</v>
      </c>
      <c r="P1143" s="25"/>
      <c r="Q1143" s="25"/>
      <c r="R1143" s="60"/>
    </row>
    <row r="1144" spans="2:18" ht="12.75">
      <c r="B1144" s="21">
        <f t="shared" si="69"/>
        <v>0</v>
      </c>
      <c r="C1144" s="21">
        <f>IF(COUNT(P1144:EB1144)&gt;0,COUNT(P1144:EB1144),"")</f>
      </c>
      <c r="D1144" s="21">
        <f>IF(COUNT(R1144:EB1144)&gt;0,COUNT(R1144:EB1144),"")</f>
      </c>
      <c r="E1144" s="21">
        <f t="shared" si="70"/>
      </c>
      <c r="F1144" s="21">
        <f t="shared" si="71"/>
      </c>
      <c r="G1144" s="21">
        <f t="shared" si="72"/>
      </c>
      <c r="H1144" s="21">
        <f>IF(AND(L1144&gt;0,L1144&lt;=STATS!$B$18),1,"")</f>
      </c>
      <c r="I1144" s="57">
        <v>1143</v>
      </c>
      <c r="P1144" s="25"/>
      <c r="Q1144" s="25"/>
      <c r="R1144" s="60"/>
    </row>
    <row r="1145" spans="2:18" ht="12.75">
      <c r="B1145" s="21">
        <f t="shared" si="69"/>
        <v>0</v>
      </c>
      <c r="C1145" s="21">
        <f>IF(COUNT(P1145:EB1145)&gt;0,COUNT(P1145:EB1145),"")</f>
      </c>
      <c r="D1145" s="21">
        <f>IF(COUNT(R1145:EB1145)&gt;0,COUNT(R1145:EB1145),"")</f>
      </c>
      <c r="E1145" s="21">
        <f t="shared" si="70"/>
      </c>
      <c r="F1145" s="21">
        <f t="shared" si="71"/>
      </c>
      <c r="G1145" s="21">
        <f t="shared" si="72"/>
      </c>
      <c r="H1145" s="21">
        <f>IF(AND(L1145&gt;0,L1145&lt;=STATS!$B$18),1,"")</f>
      </c>
      <c r="I1145" s="57">
        <v>1144</v>
      </c>
      <c r="P1145" s="25"/>
      <c r="Q1145" s="25"/>
      <c r="R1145" s="60"/>
    </row>
    <row r="1146" spans="2:18" ht="12.75">
      <c r="B1146" s="21">
        <f t="shared" si="69"/>
        <v>0</v>
      </c>
      <c r="C1146" s="21">
        <f>IF(COUNT(P1146:EB1146)&gt;0,COUNT(P1146:EB1146),"")</f>
      </c>
      <c r="D1146" s="21">
        <f>IF(COUNT(R1146:EB1146)&gt;0,COUNT(R1146:EB1146),"")</f>
      </c>
      <c r="E1146" s="21">
        <f t="shared" si="70"/>
      </c>
      <c r="F1146" s="21">
        <f t="shared" si="71"/>
      </c>
      <c r="G1146" s="21">
        <f t="shared" si="72"/>
      </c>
      <c r="H1146" s="21">
        <f>IF(AND(L1146&gt;0,L1146&lt;=STATS!$B$18),1,"")</f>
      </c>
      <c r="I1146" s="57">
        <v>1145</v>
      </c>
      <c r="P1146" s="25"/>
      <c r="Q1146" s="25"/>
      <c r="R1146" s="60"/>
    </row>
    <row r="1147" spans="2:18" ht="12.75">
      <c r="B1147" s="21">
        <f t="shared" si="69"/>
        <v>0</v>
      </c>
      <c r="C1147" s="21">
        <f>IF(COUNT(P1147:EB1147)&gt;0,COUNT(P1147:EB1147),"")</f>
      </c>
      <c r="D1147" s="21">
        <f>IF(COUNT(R1147:EB1147)&gt;0,COUNT(R1147:EB1147),"")</f>
      </c>
      <c r="E1147" s="21">
        <f t="shared" si="70"/>
      </c>
      <c r="F1147" s="21">
        <f t="shared" si="71"/>
      </c>
      <c r="G1147" s="21">
        <f t="shared" si="72"/>
      </c>
      <c r="H1147" s="21">
        <f>IF(AND(L1147&gt;0,L1147&lt;=STATS!$B$18),1,"")</f>
      </c>
      <c r="I1147" s="57">
        <v>1146</v>
      </c>
      <c r="P1147" s="25"/>
      <c r="Q1147" s="25"/>
      <c r="R1147" s="60"/>
    </row>
    <row r="1148" spans="2:18" ht="12.75">
      <c r="B1148" s="21">
        <f t="shared" si="69"/>
        <v>0</v>
      </c>
      <c r="C1148" s="21">
        <f>IF(COUNT(P1148:EB1148)&gt;0,COUNT(P1148:EB1148),"")</f>
      </c>
      <c r="D1148" s="21">
        <f>IF(COUNT(R1148:EB1148)&gt;0,COUNT(R1148:EB1148),"")</f>
      </c>
      <c r="E1148" s="21">
        <f t="shared" si="70"/>
      </c>
      <c r="F1148" s="21">
        <f t="shared" si="71"/>
      </c>
      <c r="G1148" s="21">
        <f t="shared" si="72"/>
      </c>
      <c r="H1148" s="21">
        <f>IF(AND(L1148&gt;0,L1148&lt;=STATS!$B$18),1,"")</f>
      </c>
      <c r="I1148" s="57">
        <v>1147</v>
      </c>
      <c r="P1148" s="25"/>
      <c r="Q1148" s="25"/>
      <c r="R1148" s="60"/>
    </row>
    <row r="1149" spans="2:18" ht="12.75">
      <c r="B1149" s="21">
        <f t="shared" si="69"/>
        <v>0</v>
      </c>
      <c r="C1149" s="21">
        <f>IF(COUNT(P1149:EB1149)&gt;0,COUNT(P1149:EB1149),"")</f>
      </c>
      <c r="D1149" s="21">
        <f>IF(COUNT(R1149:EB1149)&gt;0,COUNT(R1149:EB1149),"")</f>
      </c>
      <c r="E1149" s="21">
        <f t="shared" si="70"/>
      </c>
      <c r="F1149" s="21">
        <f t="shared" si="71"/>
      </c>
      <c r="G1149" s="21">
        <f t="shared" si="72"/>
      </c>
      <c r="H1149" s="21">
        <f>IF(AND(L1149&gt;0,L1149&lt;=STATS!$B$18),1,"")</f>
      </c>
      <c r="I1149" s="57">
        <v>1148</v>
      </c>
      <c r="P1149" s="25"/>
      <c r="Q1149" s="25"/>
      <c r="R1149" s="60"/>
    </row>
    <row r="1150" spans="2:18" ht="12.75">
      <c r="B1150" s="21">
        <f t="shared" si="69"/>
        <v>0</v>
      </c>
      <c r="C1150" s="21">
        <f>IF(COUNT(P1150:EB1150)&gt;0,COUNT(P1150:EB1150),"")</f>
      </c>
      <c r="D1150" s="21">
        <f>IF(COUNT(R1150:EB1150)&gt;0,COUNT(R1150:EB1150),"")</f>
      </c>
      <c r="E1150" s="21">
        <f t="shared" si="70"/>
      </c>
      <c r="F1150" s="21">
        <f t="shared" si="71"/>
      </c>
      <c r="G1150" s="21">
        <f t="shared" si="72"/>
      </c>
      <c r="H1150" s="21">
        <f>IF(AND(L1150&gt;0,L1150&lt;=STATS!$B$18),1,"")</f>
      </c>
      <c r="I1150" s="57">
        <v>1149</v>
      </c>
      <c r="P1150" s="25"/>
      <c r="Q1150" s="25"/>
      <c r="R1150" s="60"/>
    </row>
    <row r="1151" spans="2:18" ht="12.75">
      <c r="B1151" s="21">
        <f t="shared" si="69"/>
        <v>0</v>
      </c>
      <c r="C1151" s="21">
        <f>IF(COUNT(P1151:EB1151)&gt;0,COUNT(P1151:EB1151),"")</f>
      </c>
      <c r="D1151" s="21">
        <f>IF(COUNT(R1151:EB1151)&gt;0,COUNT(R1151:EB1151),"")</f>
      </c>
      <c r="E1151" s="21">
        <f t="shared" si="70"/>
      </c>
      <c r="F1151" s="21">
        <f t="shared" si="71"/>
      </c>
      <c r="G1151" s="21">
        <f t="shared" si="72"/>
      </c>
      <c r="H1151" s="21">
        <f>IF(AND(L1151&gt;0,L1151&lt;=STATS!$B$18),1,"")</f>
      </c>
      <c r="I1151" s="57">
        <v>1150</v>
      </c>
      <c r="P1151" s="25"/>
      <c r="Q1151" s="25"/>
      <c r="R1151" s="60"/>
    </row>
    <row r="1152" spans="2:18" ht="12.75">
      <c r="B1152" s="21">
        <f t="shared" si="69"/>
        <v>0</v>
      </c>
      <c r="C1152" s="21">
        <f>IF(COUNT(P1152:EB1152)&gt;0,COUNT(P1152:EB1152),"")</f>
      </c>
      <c r="D1152" s="21">
        <f>IF(COUNT(R1152:EB1152)&gt;0,COUNT(R1152:EB1152),"")</f>
      </c>
      <c r="E1152" s="21">
        <f t="shared" si="70"/>
      </c>
      <c r="F1152" s="21">
        <f t="shared" si="71"/>
      </c>
      <c r="G1152" s="21">
        <f t="shared" si="72"/>
      </c>
      <c r="H1152" s="21">
        <f>IF(AND(L1152&gt;0,L1152&lt;=STATS!$B$18),1,"")</f>
      </c>
      <c r="I1152" s="57">
        <v>1151</v>
      </c>
      <c r="P1152" s="25"/>
      <c r="Q1152" s="25"/>
      <c r="R1152" s="60"/>
    </row>
    <row r="1153" spans="2:18" ht="12.75">
      <c r="B1153" s="21">
        <f t="shared" si="69"/>
        <v>0</v>
      </c>
      <c r="C1153" s="21">
        <f>IF(COUNT(P1153:EB1153)&gt;0,COUNT(P1153:EB1153),"")</f>
      </c>
      <c r="D1153" s="21">
        <f>IF(COUNT(R1153:EB1153)&gt;0,COUNT(R1153:EB1153),"")</f>
      </c>
      <c r="E1153" s="21">
        <f t="shared" si="70"/>
      </c>
      <c r="F1153" s="21">
        <f t="shared" si="71"/>
      </c>
      <c r="G1153" s="21">
        <f t="shared" si="72"/>
      </c>
      <c r="H1153" s="21">
        <f>IF(AND(L1153&gt;0,L1153&lt;=STATS!$B$18),1,"")</f>
      </c>
      <c r="I1153" s="57">
        <v>1152</v>
      </c>
      <c r="P1153" s="25"/>
      <c r="Q1153" s="25"/>
      <c r="R1153" s="60"/>
    </row>
    <row r="1154" spans="2:18" ht="12.75">
      <c r="B1154" s="21">
        <f aca="true" t="shared" si="73" ref="B1154:B1217">COUNT(P1154:DZ1154)</f>
        <v>0</v>
      </c>
      <c r="C1154" s="21">
        <f>IF(COUNT(P1154:EB1154)&gt;0,COUNT(P1154:EB1154),"")</f>
      </c>
      <c r="D1154" s="21">
        <f>IF(COUNT(R1154:EB1154)&gt;0,COUNT(R1154:EB1154),"")</f>
      </c>
      <c r="E1154" s="21">
        <f aca="true" t="shared" si="74" ref="E1154:E1217">IF(H1154=1,COUNT(P1154:DZ1154),"")</f>
      </c>
      <c r="F1154" s="21">
        <f aca="true" t="shared" si="75" ref="F1154:F1217">IF(H1154=1,COUNT(S1154:DZ1154),"")</f>
      </c>
      <c r="G1154" s="21">
        <f t="shared" si="72"/>
      </c>
      <c r="H1154" s="21">
        <f>IF(AND(L1154&gt;0,L1154&lt;=STATS!$B$18),1,"")</f>
      </c>
      <c r="I1154" s="57">
        <v>1153</v>
      </c>
      <c r="P1154" s="25"/>
      <c r="Q1154" s="25"/>
      <c r="R1154" s="60"/>
    </row>
    <row r="1155" spans="2:18" ht="12.75">
      <c r="B1155" s="21">
        <f t="shared" si="73"/>
        <v>0</v>
      </c>
      <c r="C1155" s="21">
        <f>IF(COUNT(P1155:EB1155)&gt;0,COUNT(P1155:EB1155),"")</f>
      </c>
      <c r="D1155" s="21">
        <f>IF(COUNT(R1155:EB1155)&gt;0,COUNT(R1155:EB1155),"")</f>
      </c>
      <c r="E1155" s="21">
        <f t="shared" si="74"/>
      </c>
      <c r="F1155" s="21">
        <f t="shared" si="75"/>
      </c>
      <c r="G1155" s="21">
        <f t="shared" si="72"/>
      </c>
      <c r="H1155" s="21">
        <f>IF(AND(L1155&gt;0,L1155&lt;=STATS!$B$18),1,"")</f>
      </c>
      <c r="I1155" s="57">
        <v>1154</v>
      </c>
      <c r="P1155" s="25"/>
      <c r="Q1155" s="25"/>
      <c r="R1155" s="60"/>
    </row>
    <row r="1156" spans="2:18" ht="12.75">
      <c r="B1156" s="21">
        <f t="shared" si="73"/>
        <v>0</v>
      </c>
      <c r="C1156" s="21">
        <f>IF(COUNT(P1156:EB1156)&gt;0,COUNT(P1156:EB1156),"")</f>
      </c>
      <c r="D1156" s="21">
        <f>IF(COUNT(R1156:EB1156)&gt;0,COUNT(R1156:EB1156),"")</f>
      </c>
      <c r="E1156" s="21">
        <f t="shared" si="74"/>
      </c>
      <c r="F1156" s="21">
        <f t="shared" si="75"/>
      </c>
      <c r="G1156" s="21">
        <f t="shared" si="72"/>
      </c>
      <c r="H1156" s="21">
        <f>IF(AND(L1156&gt;0,L1156&lt;=STATS!$B$18),1,"")</f>
      </c>
      <c r="I1156" s="57">
        <v>1155</v>
      </c>
      <c r="P1156" s="25"/>
      <c r="Q1156" s="25"/>
      <c r="R1156" s="60"/>
    </row>
    <row r="1157" spans="2:18" ht="12.75">
      <c r="B1157" s="21">
        <f t="shared" si="73"/>
        <v>0</v>
      </c>
      <c r="C1157" s="21">
        <f>IF(COUNT(P1157:EB1157)&gt;0,COUNT(P1157:EB1157),"")</f>
      </c>
      <c r="D1157" s="21">
        <f>IF(COUNT(R1157:EB1157)&gt;0,COUNT(R1157:EB1157),"")</f>
      </c>
      <c r="E1157" s="21">
        <f t="shared" si="74"/>
      </c>
      <c r="F1157" s="21">
        <f t="shared" si="75"/>
      </c>
      <c r="G1157" s="21">
        <f t="shared" si="72"/>
      </c>
      <c r="H1157" s="21">
        <f>IF(AND(L1157&gt;0,L1157&lt;=STATS!$B$18),1,"")</f>
      </c>
      <c r="I1157" s="57">
        <v>1156</v>
      </c>
      <c r="P1157" s="25"/>
      <c r="Q1157" s="25"/>
      <c r="R1157" s="60"/>
    </row>
    <row r="1158" spans="2:18" ht="12.75">
      <c r="B1158" s="21">
        <f t="shared" si="73"/>
        <v>0</v>
      </c>
      <c r="C1158" s="21">
        <f>IF(COUNT(P1158:EB1158)&gt;0,COUNT(P1158:EB1158),"")</f>
      </c>
      <c r="D1158" s="21">
        <f>IF(COUNT(R1158:EB1158)&gt;0,COUNT(R1158:EB1158),"")</f>
      </c>
      <c r="E1158" s="21">
        <f t="shared" si="74"/>
      </c>
      <c r="F1158" s="21">
        <f t="shared" si="75"/>
      </c>
      <c r="G1158" s="21">
        <f t="shared" si="72"/>
      </c>
      <c r="H1158" s="21">
        <f>IF(AND(L1158&gt;0,L1158&lt;=STATS!$B$18),1,"")</f>
      </c>
      <c r="I1158" s="57">
        <v>1157</v>
      </c>
      <c r="P1158" s="25"/>
      <c r="Q1158" s="25"/>
      <c r="R1158" s="60"/>
    </row>
    <row r="1159" spans="2:18" ht="12.75">
      <c r="B1159" s="21">
        <f t="shared" si="73"/>
        <v>0</v>
      </c>
      <c r="C1159" s="21">
        <f>IF(COUNT(P1159:EB1159)&gt;0,COUNT(P1159:EB1159),"")</f>
      </c>
      <c r="D1159" s="21">
        <f>IF(COUNT(R1159:EB1159)&gt;0,COUNT(R1159:EB1159),"")</f>
      </c>
      <c r="E1159" s="21">
        <f t="shared" si="74"/>
      </c>
      <c r="F1159" s="21">
        <f t="shared" si="75"/>
      </c>
      <c r="G1159" s="21">
        <f t="shared" si="72"/>
      </c>
      <c r="H1159" s="21">
        <f>IF(AND(L1159&gt;0,L1159&lt;=STATS!$B$18),1,"")</f>
      </c>
      <c r="I1159" s="57">
        <v>1158</v>
      </c>
      <c r="P1159" s="25"/>
      <c r="Q1159" s="25"/>
      <c r="R1159" s="60"/>
    </row>
    <row r="1160" spans="2:18" ht="12.75">
      <c r="B1160" s="21">
        <f t="shared" si="73"/>
        <v>0</v>
      </c>
      <c r="C1160" s="21">
        <f>IF(COUNT(P1160:EB1160)&gt;0,COUNT(P1160:EB1160),"")</f>
      </c>
      <c r="D1160" s="21">
        <f>IF(COUNT(R1160:EB1160)&gt;0,COUNT(R1160:EB1160),"")</f>
      </c>
      <c r="E1160" s="21">
        <f t="shared" si="74"/>
      </c>
      <c r="F1160" s="21">
        <f t="shared" si="75"/>
      </c>
      <c r="G1160" s="21">
        <f t="shared" si="72"/>
      </c>
      <c r="H1160" s="21">
        <f>IF(AND(L1160&gt;0,L1160&lt;=STATS!$B$18),1,"")</f>
      </c>
      <c r="I1160" s="57">
        <v>1159</v>
      </c>
      <c r="P1160" s="25"/>
      <c r="Q1160" s="25"/>
      <c r="R1160" s="60"/>
    </row>
    <row r="1161" spans="2:18" ht="12.75">
      <c r="B1161" s="21">
        <f t="shared" si="73"/>
        <v>0</v>
      </c>
      <c r="C1161" s="21">
        <f>IF(COUNT(P1161:EB1161)&gt;0,COUNT(P1161:EB1161),"")</f>
      </c>
      <c r="D1161" s="21">
        <f>IF(COUNT(R1161:EB1161)&gt;0,COUNT(R1161:EB1161),"")</f>
      </c>
      <c r="E1161" s="21">
        <f t="shared" si="74"/>
      </c>
      <c r="F1161" s="21">
        <f t="shared" si="75"/>
      </c>
      <c r="G1161" s="21">
        <f t="shared" si="72"/>
      </c>
      <c r="H1161" s="21">
        <f>IF(AND(L1161&gt;0,L1161&lt;=STATS!$B$18),1,"")</f>
      </c>
      <c r="I1161" s="57">
        <v>1160</v>
      </c>
      <c r="P1161" s="25"/>
      <c r="Q1161" s="25"/>
      <c r="R1161" s="60"/>
    </row>
    <row r="1162" spans="2:18" ht="12.75">
      <c r="B1162" s="21">
        <f t="shared" si="73"/>
        <v>0</v>
      </c>
      <c r="C1162" s="21">
        <f>IF(COUNT(P1162:EB1162)&gt;0,COUNT(P1162:EB1162),"")</f>
      </c>
      <c r="D1162" s="21">
        <f>IF(COUNT(R1162:EB1162)&gt;0,COUNT(R1162:EB1162),"")</f>
      </c>
      <c r="E1162" s="21">
        <f t="shared" si="74"/>
      </c>
      <c r="F1162" s="21">
        <f t="shared" si="75"/>
      </c>
      <c r="G1162" s="21">
        <f t="shared" si="72"/>
      </c>
      <c r="H1162" s="21">
        <f>IF(AND(L1162&gt;0,L1162&lt;=STATS!$B$18),1,"")</f>
      </c>
      <c r="I1162" s="57">
        <v>1161</v>
      </c>
      <c r="P1162" s="25"/>
      <c r="Q1162" s="25"/>
      <c r="R1162" s="60"/>
    </row>
    <row r="1163" spans="2:18" ht="12.75">
      <c r="B1163" s="21">
        <f t="shared" si="73"/>
        <v>0</v>
      </c>
      <c r="C1163" s="21">
        <f>IF(COUNT(P1163:EB1163)&gt;0,COUNT(P1163:EB1163),"")</f>
      </c>
      <c r="D1163" s="21">
        <f>IF(COUNT(R1163:EB1163)&gt;0,COUNT(R1163:EB1163),"")</f>
      </c>
      <c r="E1163" s="21">
        <f t="shared" si="74"/>
      </c>
      <c r="F1163" s="21">
        <f t="shared" si="75"/>
      </c>
      <c r="G1163" s="21">
        <f t="shared" si="72"/>
      </c>
      <c r="H1163" s="21">
        <f>IF(AND(L1163&gt;0,L1163&lt;=STATS!$B$18),1,"")</f>
      </c>
      <c r="I1163" s="57">
        <v>1162</v>
      </c>
      <c r="P1163" s="25"/>
      <c r="Q1163" s="25"/>
      <c r="R1163" s="60"/>
    </row>
    <row r="1164" spans="2:18" ht="12.75">
      <c r="B1164" s="21">
        <f t="shared" si="73"/>
        <v>0</v>
      </c>
      <c r="C1164" s="21">
        <f>IF(COUNT(P1164:EB1164)&gt;0,COUNT(P1164:EB1164),"")</f>
      </c>
      <c r="D1164" s="21">
        <f>IF(COUNT(R1164:EB1164)&gt;0,COUNT(R1164:EB1164),"")</f>
      </c>
      <c r="E1164" s="21">
        <f t="shared" si="74"/>
      </c>
      <c r="F1164" s="21">
        <f t="shared" si="75"/>
      </c>
      <c r="G1164" s="21">
        <f t="shared" si="72"/>
      </c>
      <c r="H1164" s="21">
        <f>IF(AND(L1164&gt;0,L1164&lt;=STATS!$B$18),1,"")</f>
      </c>
      <c r="I1164" s="57">
        <v>1163</v>
      </c>
      <c r="P1164" s="25"/>
      <c r="Q1164" s="25"/>
      <c r="R1164" s="60"/>
    </row>
    <row r="1165" spans="2:18" ht="12.75">
      <c r="B1165" s="21">
        <f t="shared" si="73"/>
        <v>0</v>
      </c>
      <c r="C1165" s="21">
        <f>IF(COUNT(P1165:EB1165)&gt;0,COUNT(P1165:EB1165),"")</f>
      </c>
      <c r="D1165" s="21">
        <f>IF(COUNT(R1165:EB1165)&gt;0,COUNT(R1165:EB1165),"")</f>
      </c>
      <c r="E1165" s="21">
        <f t="shared" si="74"/>
      </c>
      <c r="F1165" s="21">
        <f t="shared" si="75"/>
      </c>
      <c r="G1165" s="21">
        <f t="shared" si="72"/>
      </c>
      <c r="H1165" s="21">
        <f>IF(AND(L1165&gt;0,L1165&lt;=STATS!$B$18),1,"")</f>
      </c>
      <c r="I1165" s="57">
        <v>1164</v>
      </c>
      <c r="P1165" s="25"/>
      <c r="Q1165" s="25"/>
      <c r="R1165" s="60"/>
    </row>
    <row r="1166" spans="2:18" ht="12.75">
      <c r="B1166" s="21">
        <f t="shared" si="73"/>
        <v>0</v>
      </c>
      <c r="C1166" s="21">
        <f>IF(COUNT(P1166:EB1166)&gt;0,COUNT(P1166:EB1166),"")</f>
      </c>
      <c r="D1166" s="21">
        <f>IF(COUNT(R1166:EB1166)&gt;0,COUNT(R1166:EB1166),"")</f>
      </c>
      <c r="E1166" s="21">
        <f t="shared" si="74"/>
      </c>
      <c r="F1166" s="21">
        <f t="shared" si="75"/>
      </c>
      <c r="G1166" s="21">
        <f t="shared" si="72"/>
      </c>
      <c r="H1166" s="21">
        <f>IF(AND(L1166&gt;0,L1166&lt;=STATS!$B$18),1,"")</f>
      </c>
      <c r="I1166" s="57">
        <v>1165</v>
      </c>
      <c r="P1166" s="25"/>
      <c r="Q1166" s="25"/>
      <c r="R1166" s="60"/>
    </row>
    <row r="1167" spans="2:18" ht="12.75">
      <c r="B1167" s="21">
        <f t="shared" si="73"/>
        <v>0</v>
      </c>
      <c r="C1167" s="21">
        <f>IF(COUNT(P1167:EB1167)&gt;0,COUNT(P1167:EB1167),"")</f>
      </c>
      <c r="D1167" s="21">
        <f>IF(COUNT(R1167:EB1167)&gt;0,COUNT(R1167:EB1167),"")</f>
      </c>
      <c r="E1167" s="21">
        <f t="shared" si="74"/>
      </c>
      <c r="F1167" s="21">
        <f t="shared" si="75"/>
      </c>
      <c r="G1167" s="21">
        <f t="shared" si="72"/>
      </c>
      <c r="H1167" s="21">
        <f>IF(AND(L1167&gt;0,L1167&lt;=STATS!$B$18),1,"")</f>
      </c>
      <c r="I1167" s="57">
        <v>1166</v>
      </c>
      <c r="P1167" s="25"/>
      <c r="Q1167" s="25"/>
      <c r="R1167" s="60"/>
    </row>
    <row r="1168" spans="2:18" ht="12.75">
      <c r="B1168" s="21">
        <f t="shared" si="73"/>
        <v>0</v>
      </c>
      <c r="C1168" s="21">
        <f>IF(COUNT(P1168:EB1168)&gt;0,COUNT(P1168:EB1168),"")</f>
      </c>
      <c r="D1168" s="21">
        <f>IF(COUNT(R1168:EB1168)&gt;0,COUNT(R1168:EB1168),"")</f>
      </c>
      <c r="E1168" s="21">
        <f t="shared" si="74"/>
      </c>
      <c r="F1168" s="21">
        <f t="shared" si="75"/>
      </c>
      <c r="G1168" s="21">
        <f t="shared" si="72"/>
      </c>
      <c r="H1168" s="21">
        <f>IF(AND(L1168&gt;0,L1168&lt;=STATS!$B$18),1,"")</f>
      </c>
      <c r="I1168" s="57">
        <v>1167</v>
      </c>
      <c r="P1168" s="25"/>
      <c r="Q1168" s="25"/>
      <c r="R1168" s="60"/>
    </row>
    <row r="1169" spans="2:18" ht="12.75">
      <c r="B1169" s="21">
        <f t="shared" si="73"/>
        <v>0</v>
      </c>
      <c r="C1169" s="21">
        <f>IF(COUNT(P1169:EB1169)&gt;0,COUNT(P1169:EB1169),"")</f>
      </c>
      <c r="D1169" s="21">
        <f>IF(COUNT(R1169:EB1169)&gt;0,COUNT(R1169:EB1169),"")</f>
      </c>
      <c r="E1169" s="21">
        <f t="shared" si="74"/>
      </c>
      <c r="F1169" s="21">
        <f t="shared" si="75"/>
      </c>
      <c r="G1169" s="21">
        <f t="shared" si="72"/>
      </c>
      <c r="H1169" s="21">
        <f>IF(AND(L1169&gt;0,L1169&lt;=STATS!$B$18),1,"")</f>
      </c>
      <c r="I1169" s="57">
        <v>1168</v>
      </c>
      <c r="P1169" s="25"/>
      <c r="Q1169" s="25"/>
      <c r="R1169" s="60"/>
    </row>
    <row r="1170" spans="2:18" ht="12.75">
      <c r="B1170" s="21">
        <f t="shared" si="73"/>
        <v>0</v>
      </c>
      <c r="C1170" s="21">
        <f>IF(COUNT(P1170:EB1170)&gt;0,COUNT(P1170:EB1170),"")</f>
      </c>
      <c r="D1170" s="21">
        <f>IF(COUNT(R1170:EB1170)&gt;0,COUNT(R1170:EB1170),"")</f>
      </c>
      <c r="E1170" s="21">
        <f t="shared" si="74"/>
      </c>
      <c r="F1170" s="21">
        <f t="shared" si="75"/>
      </c>
      <c r="G1170" s="21">
        <f t="shared" si="72"/>
      </c>
      <c r="H1170" s="21">
        <f>IF(AND(L1170&gt;0,L1170&lt;=STATS!$B$18),1,"")</f>
      </c>
      <c r="I1170" s="57">
        <v>1169</v>
      </c>
      <c r="P1170" s="25"/>
      <c r="Q1170" s="25"/>
      <c r="R1170" s="60"/>
    </row>
    <row r="1171" spans="2:18" ht="12.75">
      <c r="B1171" s="21">
        <f t="shared" si="73"/>
        <v>0</v>
      </c>
      <c r="C1171" s="21">
        <f>IF(COUNT(P1171:EB1171)&gt;0,COUNT(P1171:EB1171),"")</f>
      </c>
      <c r="D1171" s="21">
        <f>IF(COUNT(R1171:EB1171)&gt;0,COUNT(R1171:EB1171),"")</f>
      </c>
      <c r="E1171" s="21">
        <f t="shared" si="74"/>
      </c>
      <c r="F1171" s="21">
        <f t="shared" si="75"/>
      </c>
      <c r="G1171" s="21">
        <f t="shared" si="72"/>
      </c>
      <c r="H1171" s="21">
        <f>IF(AND(L1171&gt;0,L1171&lt;=STATS!$B$18),1,"")</f>
      </c>
      <c r="I1171" s="57">
        <v>1170</v>
      </c>
      <c r="P1171" s="25"/>
      <c r="Q1171" s="25"/>
      <c r="R1171" s="60"/>
    </row>
    <row r="1172" spans="2:18" ht="12.75">
      <c r="B1172" s="21">
        <f t="shared" si="73"/>
        <v>0</v>
      </c>
      <c r="C1172" s="21">
        <f>IF(COUNT(P1172:EB1172)&gt;0,COUNT(P1172:EB1172),"")</f>
      </c>
      <c r="D1172" s="21">
        <f>IF(COUNT(R1172:EB1172)&gt;0,COUNT(R1172:EB1172),"")</f>
      </c>
      <c r="E1172" s="21">
        <f t="shared" si="74"/>
      </c>
      <c r="F1172" s="21">
        <f t="shared" si="75"/>
      </c>
      <c r="G1172" s="21">
        <f t="shared" si="72"/>
      </c>
      <c r="H1172" s="21">
        <f>IF(AND(L1172&gt;0,L1172&lt;=STATS!$B$18),1,"")</f>
      </c>
      <c r="I1172" s="57">
        <v>1171</v>
      </c>
      <c r="P1172" s="25"/>
      <c r="Q1172" s="25"/>
      <c r="R1172" s="60"/>
    </row>
    <row r="1173" spans="2:18" ht="12.75">
      <c r="B1173" s="21">
        <f t="shared" si="73"/>
        <v>0</v>
      </c>
      <c r="C1173" s="21">
        <f>IF(COUNT(P1173:EB1173)&gt;0,COUNT(P1173:EB1173),"")</f>
      </c>
      <c r="D1173" s="21">
        <f>IF(COUNT(R1173:EB1173)&gt;0,COUNT(R1173:EB1173),"")</f>
      </c>
      <c r="E1173" s="21">
        <f t="shared" si="74"/>
      </c>
      <c r="F1173" s="21">
        <f t="shared" si="75"/>
      </c>
      <c r="G1173" s="21">
        <f t="shared" si="72"/>
      </c>
      <c r="H1173" s="21">
        <f>IF(AND(L1173&gt;0,L1173&lt;=STATS!$B$18),1,"")</f>
      </c>
      <c r="I1173" s="57">
        <v>1172</v>
      </c>
      <c r="P1173" s="25"/>
      <c r="Q1173" s="25"/>
      <c r="R1173" s="60"/>
    </row>
    <row r="1174" spans="2:18" ht="12.75">
      <c r="B1174" s="21">
        <f t="shared" si="73"/>
        <v>0</v>
      </c>
      <c r="C1174" s="21">
        <f>IF(COUNT(P1174:EB1174)&gt;0,COUNT(P1174:EB1174),"")</f>
      </c>
      <c r="D1174" s="21">
        <f>IF(COUNT(R1174:EB1174)&gt;0,COUNT(R1174:EB1174),"")</f>
      </c>
      <c r="E1174" s="21">
        <f t="shared" si="74"/>
      </c>
      <c r="F1174" s="21">
        <f t="shared" si="75"/>
      </c>
      <c r="G1174" s="21">
        <f t="shared" si="72"/>
      </c>
      <c r="H1174" s="21">
        <f>IF(AND(L1174&gt;0,L1174&lt;=STATS!$B$18),1,"")</f>
      </c>
      <c r="I1174" s="57">
        <v>1173</v>
      </c>
      <c r="P1174" s="25"/>
      <c r="Q1174" s="25"/>
      <c r="R1174" s="60"/>
    </row>
    <row r="1175" spans="2:18" ht="12.75">
      <c r="B1175" s="21">
        <f t="shared" si="73"/>
        <v>0</v>
      </c>
      <c r="C1175" s="21">
        <f>IF(COUNT(P1175:EB1175)&gt;0,COUNT(P1175:EB1175),"")</f>
      </c>
      <c r="D1175" s="21">
        <f>IF(COUNT(R1175:EB1175)&gt;0,COUNT(R1175:EB1175),"")</f>
      </c>
      <c r="E1175" s="21">
        <f t="shared" si="74"/>
      </c>
      <c r="F1175" s="21">
        <f t="shared" si="75"/>
      </c>
      <c r="G1175" s="21">
        <f t="shared" si="72"/>
      </c>
      <c r="H1175" s="21">
        <f>IF(AND(L1175&gt;0,L1175&lt;=STATS!$B$18),1,"")</f>
      </c>
      <c r="I1175" s="57">
        <v>1174</v>
      </c>
      <c r="P1175" s="25"/>
      <c r="Q1175" s="25"/>
      <c r="R1175" s="60"/>
    </row>
    <row r="1176" spans="2:18" ht="12.75">
      <c r="B1176" s="21">
        <f t="shared" si="73"/>
        <v>0</v>
      </c>
      <c r="C1176" s="21">
        <f>IF(COUNT(P1176:EB1176)&gt;0,COUNT(P1176:EB1176),"")</f>
      </c>
      <c r="D1176" s="21">
        <f>IF(COUNT(R1176:EB1176)&gt;0,COUNT(R1176:EB1176),"")</f>
      </c>
      <c r="E1176" s="21">
        <f t="shared" si="74"/>
      </c>
      <c r="F1176" s="21">
        <f t="shared" si="75"/>
      </c>
      <c r="G1176" s="21">
        <f t="shared" si="72"/>
      </c>
      <c r="H1176" s="21">
        <f>IF(AND(L1176&gt;0,L1176&lt;=STATS!$B$18),1,"")</f>
      </c>
      <c r="I1176" s="57">
        <v>1175</v>
      </c>
      <c r="P1176" s="25"/>
      <c r="Q1176" s="25"/>
      <c r="R1176" s="60"/>
    </row>
    <row r="1177" spans="2:18" ht="12.75">
      <c r="B1177" s="21">
        <f t="shared" si="73"/>
        <v>0</v>
      </c>
      <c r="C1177" s="21">
        <f>IF(COUNT(P1177:EB1177)&gt;0,COUNT(P1177:EB1177),"")</f>
      </c>
      <c r="D1177" s="21">
        <f>IF(COUNT(R1177:EB1177)&gt;0,COUNT(R1177:EB1177),"")</f>
      </c>
      <c r="E1177" s="21">
        <f t="shared" si="74"/>
      </c>
      <c r="F1177" s="21">
        <f t="shared" si="75"/>
      </c>
      <c r="G1177" s="21">
        <f t="shared" si="72"/>
      </c>
      <c r="H1177" s="21">
        <f>IF(AND(L1177&gt;0,L1177&lt;=STATS!$B$18),1,"")</f>
      </c>
      <c r="I1177" s="57">
        <v>1176</v>
      </c>
      <c r="P1177" s="25"/>
      <c r="Q1177" s="25"/>
      <c r="R1177" s="60"/>
    </row>
    <row r="1178" spans="2:18" ht="12.75">
      <c r="B1178" s="21">
        <f t="shared" si="73"/>
        <v>0</v>
      </c>
      <c r="C1178" s="21">
        <f>IF(COUNT(P1178:EB1178)&gt;0,COUNT(P1178:EB1178),"")</f>
      </c>
      <c r="D1178" s="21">
        <f>IF(COUNT(R1178:EB1178)&gt;0,COUNT(R1178:EB1178),"")</f>
      </c>
      <c r="E1178" s="21">
        <f t="shared" si="74"/>
      </c>
      <c r="F1178" s="21">
        <f t="shared" si="75"/>
      </c>
      <c r="G1178" s="21">
        <f aca="true" t="shared" si="76" ref="G1178:G1241">IF($B1178&gt;=1,$L1178,"")</f>
      </c>
      <c r="H1178" s="21">
        <f>IF(AND(L1178&gt;0,L1178&lt;=STATS!$B$18),1,"")</f>
      </c>
      <c r="I1178" s="57">
        <v>1177</v>
      </c>
      <c r="P1178" s="25"/>
      <c r="Q1178" s="25"/>
      <c r="R1178" s="60"/>
    </row>
    <row r="1179" spans="2:18" ht="12.75">
      <c r="B1179" s="21">
        <f t="shared" si="73"/>
        <v>0</v>
      </c>
      <c r="C1179" s="21">
        <f>IF(COUNT(P1179:EB1179)&gt;0,COUNT(P1179:EB1179),"")</f>
      </c>
      <c r="D1179" s="21">
        <f>IF(COUNT(R1179:EB1179)&gt;0,COUNT(R1179:EB1179),"")</f>
      </c>
      <c r="E1179" s="21">
        <f t="shared" si="74"/>
      </c>
      <c r="F1179" s="21">
        <f t="shared" si="75"/>
      </c>
      <c r="G1179" s="21">
        <f t="shared" si="76"/>
      </c>
      <c r="H1179" s="21">
        <f>IF(AND(L1179&gt;0,L1179&lt;=STATS!$B$18),1,"")</f>
      </c>
      <c r="I1179" s="57">
        <v>1178</v>
      </c>
      <c r="P1179" s="25"/>
      <c r="Q1179" s="25"/>
      <c r="R1179" s="60"/>
    </row>
    <row r="1180" spans="2:18" ht="12.75">
      <c r="B1180" s="21">
        <f t="shared" si="73"/>
        <v>0</v>
      </c>
      <c r="C1180" s="21">
        <f>IF(COUNT(P1180:EB1180)&gt;0,COUNT(P1180:EB1180),"")</f>
      </c>
      <c r="D1180" s="21">
        <f>IF(COUNT(R1180:EB1180)&gt;0,COUNT(R1180:EB1180),"")</f>
      </c>
      <c r="E1180" s="21">
        <f t="shared" si="74"/>
      </c>
      <c r="F1180" s="21">
        <f t="shared" si="75"/>
      </c>
      <c r="G1180" s="21">
        <f t="shared" si="76"/>
      </c>
      <c r="H1180" s="21">
        <f>IF(AND(L1180&gt;0,L1180&lt;=STATS!$B$18),1,"")</f>
      </c>
      <c r="I1180" s="57">
        <v>1179</v>
      </c>
      <c r="P1180" s="25"/>
      <c r="Q1180" s="25"/>
      <c r="R1180" s="60"/>
    </row>
    <row r="1181" spans="2:18" ht="12.75">
      <c r="B1181" s="21">
        <f t="shared" si="73"/>
        <v>0</v>
      </c>
      <c r="C1181" s="21">
        <f>IF(COUNT(P1181:EB1181)&gt;0,COUNT(P1181:EB1181),"")</f>
      </c>
      <c r="D1181" s="21">
        <f>IF(COUNT(R1181:EB1181)&gt;0,COUNT(R1181:EB1181),"")</f>
      </c>
      <c r="E1181" s="21">
        <f t="shared" si="74"/>
      </c>
      <c r="F1181" s="21">
        <f t="shared" si="75"/>
      </c>
      <c r="G1181" s="21">
        <f t="shared" si="76"/>
      </c>
      <c r="H1181" s="21">
        <f>IF(AND(L1181&gt;0,L1181&lt;=STATS!$B$18),1,"")</f>
      </c>
      <c r="I1181" s="57">
        <v>1180</v>
      </c>
      <c r="P1181" s="25"/>
      <c r="Q1181" s="25"/>
      <c r="R1181" s="60"/>
    </row>
    <row r="1182" spans="2:18" ht="12.75">
      <c r="B1182" s="21">
        <f t="shared" si="73"/>
        <v>0</v>
      </c>
      <c r="C1182" s="21">
        <f>IF(COUNT(P1182:EB1182)&gt;0,COUNT(P1182:EB1182),"")</f>
      </c>
      <c r="D1182" s="21">
        <f>IF(COUNT(R1182:EB1182)&gt;0,COUNT(R1182:EB1182),"")</f>
      </c>
      <c r="E1182" s="21">
        <f t="shared" si="74"/>
      </c>
      <c r="F1182" s="21">
        <f t="shared" si="75"/>
      </c>
      <c r="G1182" s="21">
        <f t="shared" si="76"/>
      </c>
      <c r="H1182" s="21">
        <f>IF(AND(L1182&gt;0,L1182&lt;=STATS!$B$18),1,"")</f>
      </c>
      <c r="I1182" s="57">
        <v>1181</v>
      </c>
      <c r="P1182" s="25"/>
      <c r="Q1182" s="25"/>
      <c r="R1182" s="60"/>
    </row>
    <row r="1183" spans="2:18" ht="12.75">
      <c r="B1183" s="21">
        <f t="shared" si="73"/>
        <v>0</v>
      </c>
      <c r="C1183" s="21">
        <f>IF(COUNT(P1183:EB1183)&gt;0,COUNT(P1183:EB1183),"")</f>
      </c>
      <c r="D1183" s="21">
        <f>IF(COUNT(R1183:EB1183)&gt;0,COUNT(R1183:EB1183),"")</f>
      </c>
      <c r="E1183" s="21">
        <f t="shared" si="74"/>
      </c>
      <c r="F1183" s="21">
        <f t="shared" si="75"/>
      </c>
      <c r="G1183" s="21">
        <f t="shared" si="76"/>
      </c>
      <c r="H1183" s="21">
        <f>IF(AND(L1183&gt;0,L1183&lt;=STATS!$B$18),1,"")</f>
      </c>
      <c r="I1183" s="57">
        <v>1182</v>
      </c>
      <c r="P1183" s="25"/>
      <c r="Q1183" s="25"/>
      <c r="R1183" s="60"/>
    </row>
    <row r="1184" spans="2:18" ht="12.75">
      <c r="B1184" s="21">
        <f t="shared" si="73"/>
        <v>0</v>
      </c>
      <c r="C1184" s="21">
        <f>IF(COUNT(P1184:EB1184)&gt;0,COUNT(P1184:EB1184),"")</f>
      </c>
      <c r="D1184" s="21">
        <f>IF(COUNT(R1184:EB1184)&gt;0,COUNT(R1184:EB1184),"")</f>
      </c>
      <c r="E1184" s="21">
        <f t="shared" si="74"/>
      </c>
      <c r="F1184" s="21">
        <f t="shared" si="75"/>
      </c>
      <c r="G1184" s="21">
        <f t="shared" si="76"/>
      </c>
      <c r="H1184" s="21">
        <f>IF(AND(L1184&gt;0,L1184&lt;=STATS!$B$18),1,"")</f>
      </c>
      <c r="I1184" s="57">
        <v>1183</v>
      </c>
      <c r="P1184" s="25"/>
      <c r="Q1184" s="25"/>
      <c r="R1184" s="60"/>
    </row>
    <row r="1185" spans="2:18" ht="12.75">
      <c r="B1185" s="21">
        <f t="shared" si="73"/>
        <v>0</v>
      </c>
      <c r="C1185" s="21">
        <f>IF(COUNT(P1185:EB1185)&gt;0,COUNT(P1185:EB1185),"")</f>
      </c>
      <c r="D1185" s="21">
        <f>IF(COUNT(R1185:EB1185)&gt;0,COUNT(R1185:EB1185),"")</f>
      </c>
      <c r="E1185" s="21">
        <f t="shared" si="74"/>
      </c>
      <c r="F1185" s="21">
        <f t="shared" si="75"/>
      </c>
      <c r="G1185" s="21">
        <f t="shared" si="76"/>
      </c>
      <c r="H1185" s="21">
        <f>IF(AND(L1185&gt;0,L1185&lt;=STATS!$B$18),1,"")</f>
      </c>
      <c r="I1185" s="57">
        <v>1184</v>
      </c>
      <c r="P1185" s="25"/>
      <c r="Q1185" s="25"/>
      <c r="R1185" s="60"/>
    </row>
    <row r="1186" spans="2:18" ht="12.75">
      <c r="B1186" s="21">
        <f t="shared" si="73"/>
        <v>0</v>
      </c>
      <c r="C1186" s="21">
        <f>IF(COUNT(P1186:EB1186)&gt;0,COUNT(P1186:EB1186),"")</f>
      </c>
      <c r="D1186" s="21">
        <f>IF(COUNT(R1186:EB1186)&gt;0,COUNT(R1186:EB1186),"")</f>
      </c>
      <c r="E1186" s="21">
        <f t="shared" si="74"/>
      </c>
      <c r="F1186" s="21">
        <f t="shared" si="75"/>
      </c>
      <c r="G1186" s="21">
        <f t="shared" si="76"/>
      </c>
      <c r="H1186" s="21">
        <f>IF(AND(L1186&gt;0,L1186&lt;=STATS!$B$18),1,"")</f>
      </c>
      <c r="I1186" s="57">
        <v>1185</v>
      </c>
      <c r="P1186" s="25"/>
      <c r="Q1186" s="25"/>
      <c r="R1186" s="60"/>
    </row>
    <row r="1187" spans="2:18" ht="12.75">
      <c r="B1187" s="21">
        <f t="shared" si="73"/>
        <v>0</v>
      </c>
      <c r="C1187" s="21">
        <f>IF(COUNT(P1187:EB1187)&gt;0,COUNT(P1187:EB1187),"")</f>
      </c>
      <c r="D1187" s="21">
        <f>IF(COUNT(R1187:EB1187)&gt;0,COUNT(R1187:EB1187),"")</f>
      </c>
      <c r="E1187" s="21">
        <f t="shared" si="74"/>
      </c>
      <c r="F1187" s="21">
        <f t="shared" si="75"/>
      </c>
      <c r="G1187" s="21">
        <f t="shared" si="76"/>
      </c>
      <c r="H1187" s="21">
        <f>IF(AND(L1187&gt;0,L1187&lt;=STATS!$B$18),1,"")</f>
      </c>
      <c r="I1187" s="57">
        <v>1186</v>
      </c>
      <c r="P1187" s="25"/>
      <c r="Q1187" s="25"/>
      <c r="R1187" s="60"/>
    </row>
    <row r="1188" spans="2:18" ht="12.75">
      <c r="B1188" s="21">
        <f t="shared" si="73"/>
        <v>0</v>
      </c>
      <c r="C1188" s="21">
        <f>IF(COUNT(P1188:EB1188)&gt;0,COUNT(P1188:EB1188),"")</f>
      </c>
      <c r="D1188" s="21">
        <f>IF(COUNT(R1188:EB1188)&gt;0,COUNT(R1188:EB1188),"")</f>
      </c>
      <c r="E1188" s="21">
        <f t="shared" si="74"/>
      </c>
      <c r="F1188" s="21">
        <f t="shared" si="75"/>
      </c>
      <c r="G1188" s="21">
        <f t="shared" si="76"/>
      </c>
      <c r="H1188" s="21">
        <f>IF(AND(L1188&gt;0,L1188&lt;=STATS!$B$18),1,"")</f>
      </c>
      <c r="I1188" s="57">
        <v>1187</v>
      </c>
      <c r="P1188" s="25"/>
      <c r="Q1188" s="25"/>
      <c r="R1188" s="60"/>
    </row>
    <row r="1189" spans="2:18" ht="12.75">
      <c r="B1189" s="21">
        <f t="shared" si="73"/>
        <v>0</v>
      </c>
      <c r="C1189" s="21">
        <f>IF(COUNT(P1189:EB1189)&gt;0,COUNT(P1189:EB1189),"")</f>
      </c>
      <c r="D1189" s="21">
        <f>IF(COUNT(R1189:EB1189)&gt;0,COUNT(R1189:EB1189),"")</f>
      </c>
      <c r="E1189" s="21">
        <f t="shared" si="74"/>
      </c>
      <c r="F1189" s="21">
        <f t="shared" si="75"/>
      </c>
      <c r="G1189" s="21">
        <f t="shared" si="76"/>
      </c>
      <c r="H1189" s="21">
        <f>IF(AND(L1189&gt;0,L1189&lt;=STATS!$B$18),1,"")</f>
      </c>
      <c r="I1189" s="57">
        <v>1188</v>
      </c>
      <c r="P1189" s="25"/>
      <c r="Q1189" s="25"/>
      <c r="R1189" s="60"/>
    </row>
    <row r="1190" spans="2:18" ht="12.75">
      <c r="B1190" s="21">
        <f t="shared" si="73"/>
        <v>0</v>
      </c>
      <c r="C1190" s="21">
        <f>IF(COUNT(P1190:EB1190)&gt;0,COUNT(P1190:EB1190),"")</f>
      </c>
      <c r="D1190" s="21">
        <f>IF(COUNT(R1190:EB1190)&gt;0,COUNT(R1190:EB1190),"")</f>
      </c>
      <c r="E1190" s="21">
        <f t="shared" si="74"/>
      </c>
      <c r="F1190" s="21">
        <f t="shared" si="75"/>
      </c>
      <c r="G1190" s="21">
        <f t="shared" si="76"/>
      </c>
      <c r="H1190" s="21">
        <f>IF(AND(L1190&gt;0,L1190&lt;=STATS!$B$18),1,"")</f>
      </c>
      <c r="I1190" s="57">
        <v>1189</v>
      </c>
      <c r="P1190" s="25"/>
      <c r="Q1190" s="25"/>
      <c r="R1190" s="60"/>
    </row>
    <row r="1191" spans="2:18" ht="12.75">
      <c r="B1191" s="21">
        <f t="shared" si="73"/>
        <v>0</v>
      </c>
      <c r="C1191" s="21">
        <f>IF(COUNT(P1191:EB1191)&gt;0,COUNT(P1191:EB1191),"")</f>
      </c>
      <c r="D1191" s="21">
        <f>IF(COUNT(R1191:EB1191)&gt;0,COUNT(R1191:EB1191),"")</f>
      </c>
      <c r="E1191" s="21">
        <f t="shared" si="74"/>
      </c>
      <c r="F1191" s="21">
        <f t="shared" si="75"/>
      </c>
      <c r="G1191" s="21">
        <f t="shared" si="76"/>
      </c>
      <c r="H1191" s="21">
        <f>IF(AND(L1191&gt;0,L1191&lt;=STATS!$B$18),1,"")</f>
      </c>
      <c r="I1191" s="57">
        <v>1190</v>
      </c>
      <c r="P1191" s="25"/>
      <c r="Q1191" s="25"/>
      <c r="R1191" s="60"/>
    </row>
    <row r="1192" spans="2:18" ht="12.75">
      <c r="B1192" s="21">
        <f t="shared" si="73"/>
        <v>0</v>
      </c>
      <c r="C1192" s="21">
        <f>IF(COUNT(P1192:EB1192)&gt;0,COUNT(P1192:EB1192),"")</f>
      </c>
      <c r="D1192" s="21">
        <f>IF(COUNT(R1192:EB1192)&gt;0,COUNT(R1192:EB1192),"")</f>
      </c>
      <c r="E1192" s="21">
        <f t="shared" si="74"/>
      </c>
      <c r="F1192" s="21">
        <f t="shared" si="75"/>
      </c>
      <c r="G1192" s="21">
        <f t="shared" si="76"/>
      </c>
      <c r="H1192" s="21">
        <f>IF(AND(L1192&gt;0,L1192&lt;=STATS!$B$18),1,"")</f>
      </c>
      <c r="I1192" s="57">
        <v>1191</v>
      </c>
      <c r="P1192" s="25"/>
      <c r="Q1192" s="25"/>
      <c r="R1192" s="60"/>
    </row>
    <row r="1193" spans="2:18" ht="12.75">
      <c r="B1193" s="21">
        <f t="shared" si="73"/>
        <v>0</v>
      </c>
      <c r="C1193" s="21">
        <f>IF(COUNT(P1193:EB1193)&gt;0,COUNT(P1193:EB1193),"")</f>
      </c>
      <c r="D1193" s="21">
        <f>IF(COUNT(R1193:EB1193)&gt;0,COUNT(R1193:EB1193),"")</f>
      </c>
      <c r="E1193" s="21">
        <f t="shared" si="74"/>
      </c>
      <c r="F1193" s="21">
        <f t="shared" si="75"/>
      </c>
      <c r="G1193" s="21">
        <f t="shared" si="76"/>
      </c>
      <c r="H1193" s="21">
        <f>IF(AND(L1193&gt;0,L1193&lt;=STATS!$B$18),1,"")</f>
      </c>
      <c r="I1193" s="57">
        <v>1192</v>
      </c>
      <c r="P1193" s="25"/>
      <c r="Q1193" s="25"/>
      <c r="R1193" s="60"/>
    </row>
    <row r="1194" spans="2:18" ht="12.75">
      <c r="B1194" s="21">
        <f t="shared" si="73"/>
        <v>0</v>
      </c>
      <c r="C1194" s="21">
        <f>IF(COUNT(P1194:EB1194)&gt;0,COUNT(P1194:EB1194),"")</f>
      </c>
      <c r="D1194" s="21">
        <f>IF(COUNT(R1194:EB1194)&gt;0,COUNT(R1194:EB1194),"")</f>
      </c>
      <c r="E1194" s="21">
        <f t="shared" si="74"/>
      </c>
      <c r="F1194" s="21">
        <f t="shared" si="75"/>
      </c>
      <c r="G1194" s="21">
        <f t="shared" si="76"/>
      </c>
      <c r="H1194" s="21">
        <f>IF(AND(L1194&gt;0,L1194&lt;=STATS!$B$18),1,"")</f>
      </c>
      <c r="I1194" s="57">
        <v>1193</v>
      </c>
      <c r="P1194" s="25"/>
      <c r="Q1194" s="25"/>
      <c r="R1194" s="60"/>
    </row>
    <row r="1195" spans="2:18" ht="12.75">
      <c r="B1195" s="21">
        <f t="shared" si="73"/>
        <v>0</v>
      </c>
      <c r="C1195" s="21">
        <f>IF(COUNT(P1195:EB1195)&gt;0,COUNT(P1195:EB1195),"")</f>
      </c>
      <c r="D1195" s="21">
        <f>IF(COUNT(R1195:EB1195)&gt;0,COUNT(R1195:EB1195),"")</f>
      </c>
      <c r="E1195" s="21">
        <f t="shared" si="74"/>
      </c>
      <c r="F1195" s="21">
        <f t="shared" si="75"/>
      </c>
      <c r="G1195" s="21">
        <f t="shared" si="76"/>
      </c>
      <c r="H1195" s="21">
        <f>IF(AND(L1195&gt;0,L1195&lt;=STATS!$B$18),1,"")</f>
      </c>
      <c r="I1195" s="57">
        <v>1194</v>
      </c>
      <c r="P1195" s="25"/>
      <c r="Q1195" s="25"/>
      <c r="R1195" s="60"/>
    </row>
    <row r="1196" spans="2:18" ht="12.75">
      <c r="B1196" s="21">
        <f t="shared" si="73"/>
        <v>0</v>
      </c>
      <c r="C1196" s="21">
        <f>IF(COUNT(P1196:EB1196)&gt;0,COUNT(P1196:EB1196),"")</f>
      </c>
      <c r="D1196" s="21">
        <f>IF(COUNT(R1196:EB1196)&gt;0,COUNT(R1196:EB1196),"")</f>
      </c>
      <c r="E1196" s="21">
        <f t="shared" si="74"/>
      </c>
      <c r="F1196" s="21">
        <f t="shared" si="75"/>
      </c>
      <c r="G1196" s="21">
        <f t="shared" si="76"/>
      </c>
      <c r="H1196" s="21">
        <f>IF(AND(L1196&gt;0,L1196&lt;=STATS!$B$18),1,"")</f>
      </c>
      <c r="I1196" s="57">
        <v>1195</v>
      </c>
      <c r="P1196" s="25"/>
      <c r="Q1196" s="25"/>
      <c r="R1196" s="60"/>
    </row>
    <row r="1197" spans="2:18" ht="12.75">
      <c r="B1197" s="21">
        <f t="shared" si="73"/>
        <v>0</v>
      </c>
      <c r="C1197" s="21">
        <f>IF(COUNT(P1197:EB1197)&gt;0,COUNT(P1197:EB1197),"")</f>
      </c>
      <c r="D1197" s="21">
        <f>IF(COUNT(R1197:EB1197)&gt;0,COUNT(R1197:EB1197),"")</f>
      </c>
      <c r="E1197" s="21">
        <f t="shared" si="74"/>
      </c>
      <c r="F1197" s="21">
        <f t="shared" si="75"/>
      </c>
      <c r="G1197" s="21">
        <f t="shared" si="76"/>
      </c>
      <c r="H1197" s="21">
        <f>IF(AND(L1197&gt;0,L1197&lt;=STATS!$B$18),1,"")</f>
      </c>
      <c r="I1197" s="57">
        <v>1196</v>
      </c>
      <c r="P1197" s="25"/>
      <c r="Q1197" s="25"/>
      <c r="R1197" s="60"/>
    </row>
    <row r="1198" spans="2:18" ht="12.75">
      <c r="B1198" s="21">
        <f t="shared" si="73"/>
        <v>0</v>
      </c>
      <c r="C1198" s="21">
        <f>IF(COUNT(P1198:EB1198)&gt;0,COUNT(P1198:EB1198),"")</f>
      </c>
      <c r="D1198" s="21">
        <f>IF(COUNT(R1198:EB1198)&gt;0,COUNT(R1198:EB1198),"")</f>
      </c>
      <c r="E1198" s="21">
        <f t="shared" si="74"/>
      </c>
      <c r="F1198" s="21">
        <f t="shared" si="75"/>
      </c>
      <c r="G1198" s="21">
        <f t="shared" si="76"/>
      </c>
      <c r="H1198" s="21">
        <f>IF(AND(L1198&gt;0,L1198&lt;=STATS!$B$18),1,"")</f>
      </c>
      <c r="I1198" s="57">
        <v>1197</v>
      </c>
      <c r="P1198" s="25"/>
      <c r="Q1198" s="25"/>
      <c r="R1198" s="60"/>
    </row>
    <row r="1199" spans="2:18" ht="12.75">
      <c r="B1199" s="21">
        <f t="shared" si="73"/>
        <v>0</v>
      </c>
      <c r="C1199" s="21">
        <f>IF(COUNT(P1199:EB1199)&gt;0,COUNT(P1199:EB1199),"")</f>
      </c>
      <c r="D1199" s="21">
        <f>IF(COUNT(R1199:EB1199)&gt;0,COUNT(R1199:EB1199),"")</f>
      </c>
      <c r="E1199" s="21">
        <f t="shared" si="74"/>
      </c>
      <c r="F1199" s="21">
        <f t="shared" si="75"/>
      </c>
      <c r="G1199" s="21">
        <f t="shared" si="76"/>
      </c>
      <c r="H1199" s="21">
        <f>IF(AND(L1199&gt;0,L1199&lt;=STATS!$B$18),1,"")</f>
      </c>
      <c r="I1199" s="57">
        <v>1198</v>
      </c>
      <c r="P1199" s="25"/>
      <c r="Q1199" s="25"/>
      <c r="R1199" s="60"/>
    </row>
    <row r="1200" spans="2:18" ht="12.75">
      <c r="B1200" s="21">
        <f t="shared" si="73"/>
        <v>0</v>
      </c>
      <c r="C1200" s="21">
        <f>IF(COUNT(P1200:EB1200)&gt;0,COUNT(P1200:EB1200),"")</f>
      </c>
      <c r="D1200" s="21">
        <f>IF(COUNT(R1200:EB1200)&gt;0,COUNT(R1200:EB1200),"")</f>
      </c>
      <c r="E1200" s="21">
        <f t="shared" si="74"/>
      </c>
      <c r="F1200" s="21">
        <f t="shared" si="75"/>
      </c>
      <c r="G1200" s="21">
        <f t="shared" si="76"/>
      </c>
      <c r="H1200" s="21">
        <f>IF(AND(L1200&gt;0,L1200&lt;=STATS!$B$18),1,"")</f>
      </c>
      <c r="I1200" s="57">
        <v>1199</v>
      </c>
      <c r="P1200" s="25"/>
      <c r="Q1200" s="25"/>
      <c r="R1200" s="60"/>
    </row>
    <row r="1201" spans="2:18" ht="12.75">
      <c r="B1201" s="21">
        <f t="shared" si="73"/>
        <v>0</v>
      </c>
      <c r="C1201" s="21">
        <f>IF(COUNT(P1201:EB1201)&gt;0,COUNT(P1201:EB1201),"")</f>
      </c>
      <c r="D1201" s="21">
        <f>IF(COUNT(R1201:EB1201)&gt;0,COUNT(R1201:EB1201),"")</f>
      </c>
      <c r="E1201" s="21">
        <f t="shared" si="74"/>
      </c>
      <c r="F1201" s="21">
        <f t="shared" si="75"/>
      </c>
      <c r="G1201" s="21">
        <f t="shared" si="76"/>
      </c>
      <c r="H1201" s="21">
        <f>IF(AND(L1201&gt;0,L1201&lt;=STATS!$B$18),1,"")</f>
      </c>
      <c r="I1201" s="57">
        <v>1200</v>
      </c>
      <c r="P1201" s="25"/>
      <c r="Q1201" s="25"/>
      <c r="R1201" s="60"/>
    </row>
    <row r="1202" spans="2:18" ht="12.75">
      <c r="B1202" s="21">
        <f t="shared" si="73"/>
        <v>0</v>
      </c>
      <c r="C1202" s="21">
        <f>IF(COUNT(P1202:EB1202)&gt;0,COUNT(P1202:EB1202),"")</f>
      </c>
      <c r="D1202" s="21">
        <f>IF(COUNT(R1202:EB1202)&gt;0,COUNT(R1202:EB1202),"")</f>
      </c>
      <c r="E1202" s="21">
        <f t="shared" si="74"/>
      </c>
      <c r="F1202" s="21">
        <f t="shared" si="75"/>
      </c>
      <c r="G1202" s="21">
        <f t="shared" si="76"/>
      </c>
      <c r="H1202" s="21">
        <f>IF(AND(L1202&gt;0,L1202&lt;=STATS!$B$18),1,"")</f>
      </c>
      <c r="I1202" s="57">
        <v>1201</v>
      </c>
      <c r="P1202" s="25"/>
      <c r="Q1202" s="25"/>
      <c r="R1202" s="60"/>
    </row>
    <row r="1203" spans="2:18" ht="12.75">
      <c r="B1203" s="21">
        <f t="shared" si="73"/>
        <v>0</v>
      </c>
      <c r="C1203" s="21">
        <f>IF(COUNT(P1203:EB1203)&gt;0,COUNT(P1203:EB1203),"")</f>
      </c>
      <c r="D1203" s="21">
        <f>IF(COUNT(R1203:EB1203)&gt;0,COUNT(R1203:EB1203),"")</f>
      </c>
      <c r="E1203" s="21">
        <f t="shared" si="74"/>
      </c>
      <c r="F1203" s="21">
        <f t="shared" si="75"/>
      </c>
      <c r="G1203" s="21">
        <f t="shared" si="76"/>
      </c>
      <c r="H1203" s="21">
        <f>IF(AND(L1203&gt;0,L1203&lt;=STATS!$B$18),1,"")</f>
      </c>
      <c r="I1203" s="57">
        <v>1202</v>
      </c>
      <c r="P1203" s="25"/>
      <c r="Q1203" s="25"/>
      <c r="R1203" s="60"/>
    </row>
    <row r="1204" spans="2:18" ht="12.75">
      <c r="B1204" s="21">
        <f t="shared" si="73"/>
        <v>0</v>
      </c>
      <c r="C1204" s="21">
        <f>IF(COUNT(P1204:EB1204)&gt;0,COUNT(P1204:EB1204),"")</f>
      </c>
      <c r="D1204" s="21">
        <f>IF(COUNT(R1204:EB1204)&gt;0,COUNT(R1204:EB1204),"")</f>
      </c>
      <c r="E1204" s="21">
        <f t="shared" si="74"/>
      </c>
      <c r="F1204" s="21">
        <f t="shared" si="75"/>
      </c>
      <c r="G1204" s="21">
        <f t="shared" si="76"/>
      </c>
      <c r="H1204" s="21">
        <f>IF(AND(L1204&gt;0,L1204&lt;=STATS!$B$18),1,"")</f>
      </c>
      <c r="I1204" s="57">
        <v>1203</v>
      </c>
      <c r="P1204" s="25"/>
      <c r="Q1204" s="25"/>
      <c r="R1204" s="60"/>
    </row>
    <row r="1205" spans="2:18" ht="12.75">
      <c r="B1205" s="21">
        <f t="shared" si="73"/>
        <v>0</v>
      </c>
      <c r="C1205" s="21">
        <f>IF(COUNT(P1205:EB1205)&gt;0,COUNT(P1205:EB1205),"")</f>
      </c>
      <c r="D1205" s="21">
        <f>IF(COUNT(R1205:EB1205)&gt;0,COUNT(R1205:EB1205),"")</f>
      </c>
      <c r="E1205" s="21">
        <f t="shared" si="74"/>
      </c>
      <c r="F1205" s="21">
        <f t="shared" si="75"/>
      </c>
      <c r="G1205" s="21">
        <f t="shared" si="76"/>
      </c>
      <c r="H1205" s="21">
        <f>IF(AND(L1205&gt;0,L1205&lt;=STATS!$B$18),1,"")</f>
      </c>
      <c r="I1205" s="57">
        <v>1204</v>
      </c>
      <c r="P1205" s="25"/>
      <c r="Q1205" s="25"/>
      <c r="R1205" s="60"/>
    </row>
    <row r="1206" spans="2:18" ht="12.75">
      <c r="B1206" s="21">
        <f t="shared" si="73"/>
        <v>0</v>
      </c>
      <c r="C1206" s="21">
        <f>IF(COUNT(P1206:EB1206)&gt;0,COUNT(P1206:EB1206),"")</f>
      </c>
      <c r="D1206" s="21">
        <f>IF(COUNT(R1206:EB1206)&gt;0,COUNT(R1206:EB1206),"")</f>
      </c>
      <c r="E1206" s="21">
        <f t="shared" si="74"/>
      </c>
      <c r="F1206" s="21">
        <f t="shared" si="75"/>
      </c>
      <c r="G1206" s="21">
        <f t="shared" si="76"/>
      </c>
      <c r="H1206" s="21">
        <f>IF(AND(L1206&gt;0,L1206&lt;=STATS!$B$18),1,"")</f>
      </c>
      <c r="I1206" s="57">
        <v>1205</v>
      </c>
      <c r="P1206" s="25"/>
      <c r="Q1206" s="25"/>
      <c r="R1206" s="60"/>
    </row>
    <row r="1207" spans="2:18" ht="12.75">
      <c r="B1207" s="21">
        <f t="shared" si="73"/>
        <v>0</v>
      </c>
      <c r="C1207" s="21">
        <f>IF(COUNT(P1207:EB1207)&gt;0,COUNT(P1207:EB1207),"")</f>
      </c>
      <c r="D1207" s="21">
        <f>IF(COUNT(R1207:EB1207)&gt;0,COUNT(R1207:EB1207),"")</f>
      </c>
      <c r="E1207" s="21">
        <f t="shared" si="74"/>
      </c>
      <c r="F1207" s="21">
        <f t="shared" si="75"/>
      </c>
      <c r="G1207" s="21">
        <f t="shared" si="76"/>
      </c>
      <c r="H1207" s="21">
        <f>IF(AND(L1207&gt;0,L1207&lt;=STATS!$B$18),1,"")</f>
      </c>
      <c r="I1207" s="57">
        <v>1206</v>
      </c>
      <c r="P1207" s="25"/>
      <c r="Q1207" s="25"/>
      <c r="R1207" s="60"/>
    </row>
    <row r="1208" spans="2:18" ht="12.75">
      <c r="B1208" s="21">
        <f t="shared" si="73"/>
        <v>0</v>
      </c>
      <c r="C1208" s="21">
        <f>IF(COUNT(P1208:EB1208)&gt;0,COUNT(P1208:EB1208),"")</f>
      </c>
      <c r="D1208" s="21">
        <f>IF(COUNT(R1208:EB1208)&gt;0,COUNT(R1208:EB1208),"")</f>
      </c>
      <c r="E1208" s="21">
        <f t="shared" si="74"/>
      </c>
      <c r="F1208" s="21">
        <f t="shared" si="75"/>
      </c>
      <c r="G1208" s="21">
        <f t="shared" si="76"/>
      </c>
      <c r="H1208" s="21">
        <f>IF(AND(L1208&gt;0,L1208&lt;=STATS!$B$18),1,"")</f>
      </c>
      <c r="I1208" s="57">
        <v>1207</v>
      </c>
      <c r="P1208" s="25"/>
      <c r="Q1208" s="25"/>
      <c r="R1208" s="60"/>
    </row>
    <row r="1209" spans="2:18" ht="12.75">
      <c r="B1209" s="21">
        <f t="shared" si="73"/>
        <v>0</v>
      </c>
      <c r="C1209" s="21">
        <f>IF(COUNT(P1209:EB1209)&gt;0,COUNT(P1209:EB1209),"")</f>
      </c>
      <c r="D1209" s="21">
        <f>IF(COUNT(R1209:EB1209)&gt;0,COUNT(R1209:EB1209),"")</f>
      </c>
      <c r="E1209" s="21">
        <f t="shared" si="74"/>
      </c>
      <c r="F1209" s="21">
        <f t="shared" si="75"/>
      </c>
      <c r="G1209" s="21">
        <f t="shared" si="76"/>
      </c>
      <c r="H1209" s="21">
        <f>IF(AND(L1209&gt;0,L1209&lt;=STATS!$B$18),1,"")</f>
      </c>
      <c r="I1209" s="57">
        <v>1208</v>
      </c>
      <c r="P1209" s="25"/>
      <c r="Q1209" s="25"/>
      <c r="R1209" s="60"/>
    </row>
    <row r="1210" spans="2:18" ht="12.75">
      <c r="B1210" s="21">
        <f t="shared" si="73"/>
        <v>0</v>
      </c>
      <c r="C1210" s="21">
        <f>IF(COUNT(P1210:EB1210)&gt;0,COUNT(P1210:EB1210),"")</f>
      </c>
      <c r="D1210" s="21">
        <f>IF(COUNT(R1210:EB1210)&gt;0,COUNT(R1210:EB1210),"")</f>
      </c>
      <c r="E1210" s="21">
        <f t="shared" si="74"/>
      </c>
      <c r="F1210" s="21">
        <f t="shared" si="75"/>
      </c>
      <c r="G1210" s="21">
        <f t="shared" si="76"/>
      </c>
      <c r="H1210" s="21">
        <f>IF(AND(L1210&gt;0,L1210&lt;=STATS!$B$18),1,"")</f>
      </c>
      <c r="I1210" s="57">
        <v>1209</v>
      </c>
      <c r="P1210" s="25"/>
      <c r="Q1210" s="25"/>
      <c r="R1210" s="60"/>
    </row>
    <row r="1211" spans="2:18" ht="12.75">
      <c r="B1211" s="21">
        <f t="shared" si="73"/>
        <v>0</v>
      </c>
      <c r="C1211" s="21">
        <f>IF(COUNT(P1211:EB1211)&gt;0,COUNT(P1211:EB1211),"")</f>
      </c>
      <c r="D1211" s="21">
        <f>IF(COUNT(R1211:EB1211)&gt;0,COUNT(R1211:EB1211),"")</f>
      </c>
      <c r="E1211" s="21">
        <f t="shared" si="74"/>
      </c>
      <c r="F1211" s="21">
        <f t="shared" si="75"/>
      </c>
      <c r="G1211" s="21">
        <f t="shared" si="76"/>
      </c>
      <c r="H1211" s="21">
        <f>IF(AND(L1211&gt;0,L1211&lt;=STATS!$B$18),1,"")</f>
      </c>
      <c r="I1211" s="57">
        <v>1210</v>
      </c>
      <c r="P1211" s="25"/>
      <c r="Q1211" s="25"/>
      <c r="R1211" s="60"/>
    </row>
    <row r="1212" spans="2:18" ht="12.75">
      <c r="B1212" s="21">
        <f t="shared" si="73"/>
        <v>0</v>
      </c>
      <c r="C1212" s="21">
        <f>IF(COUNT(P1212:EB1212)&gt;0,COUNT(P1212:EB1212),"")</f>
      </c>
      <c r="D1212" s="21">
        <f>IF(COUNT(R1212:EB1212)&gt;0,COUNT(R1212:EB1212),"")</f>
      </c>
      <c r="E1212" s="21">
        <f t="shared" si="74"/>
      </c>
      <c r="F1212" s="21">
        <f t="shared" si="75"/>
      </c>
      <c r="G1212" s="21">
        <f t="shared" si="76"/>
      </c>
      <c r="H1212" s="21">
        <f>IF(AND(L1212&gt;0,L1212&lt;=STATS!$B$18),1,"")</f>
      </c>
      <c r="I1212" s="57">
        <v>1211</v>
      </c>
      <c r="P1212" s="25"/>
      <c r="Q1212" s="25"/>
      <c r="R1212" s="60"/>
    </row>
    <row r="1213" spans="2:18" ht="12.75">
      <c r="B1213" s="21">
        <f t="shared" si="73"/>
        <v>0</v>
      </c>
      <c r="C1213" s="21">
        <f>IF(COUNT(P1213:EB1213)&gt;0,COUNT(P1213:EB1213),"")</f>
      </c>
      <c r="D1213" s="21">
        <f>IF(COUNT(R1213:EB1213)&gt;0,COUNT(R1213:EB1213),"")</f>
      </c>
      <c r="E1213" s="21">
        <f t="shared" si="74"/>
      </c>
      <c r="F1213" s="21">
        <f t="shared" si="75"/>
      </c>
      <c r="G1213" s="21">
        <f t="shared" si="76"/>
      </c>
      <c r="H1213" s="21">
        <f>IF(AND(L1213&gt;0,L1213&lt;=STATS!$B$18),1,"")</f>
      </c>
      <c r="I1213" s="57">
        <v>1212</v>
      </c>
      <c r="P1213" s="25"/>
      <c r="Q1213" s="25"/>
      <c r="R1213" s="60"/>
    </row>
    <row r="1214" spans="2:18" ht="12.75">
      <c r="B1214" s="21">
        <f t="shared" si="73"/>
        <v>0</v>
      </c>
      <c r="C1214" s="21">
        <f>IF(COUNT(P1214:EB1214)&gt;0,COUNT(P1214:EB1214),"")</f>
      </c>
      <c r="D1214" s="21">
        <f>IF(COUNT(R1214:EB1214)&gt;0,COUNT(R1214:EB1214),"")</f>
      </c>
      <c r="E1214" s="21">
        <f t="shared" si="74"/>
      </c>
      <c r="F1214" s="21">
        <f t="shared" si="75"/>
      </c>
      <c r="G1214" s="21">
        <f t="shared" si="76"/>
      </c>
      <c r="H1214" s="21">
        <f>IF(AND(L1214&gt;0,L1214&lt;=STATS!$B$18),1,"")</f>
      </c>
      <c r="I1214" s="57">
        <v>1213</v>
      </c>
      <c r="P1214" s="25"/>
      <c r="Q1214" s="25"/>
      <c r="R1214" s="60"/>
    </row>
    <row r="1215" spans="2:18" ht="12.75">
      <c r="B1215" s="21">
        <f t="shared" si="73"/>
        <v>0</v>
      </c>
      <c r="C1215" s="21">
        <f>IF(COUNT(P1215:EB1215)&gt;0,COUNT(P1215:EB1215),"")</f>
      </c>
      <c r="D1215" s="21">
        <f>IF(COUNT(R1215:EB1215)&gt;0,COUNT(R1215:EB1215),"")</f>
      </c>
      <c r="E1215" s="21">
        <f t="shared" si="74"/>
      </c>
      <c r="F1215" s="21">
        <f t="shared" si="75"/>
      </c>
      <c r="G1215" s="21">
        <f t="shared" si="76"/>
      </c>
      <c r="H1215" s="21">
        <f>IF(AND(L1215&gt;0,L1215&lt;=STATS!$B$18),1,"")</f>
      </c>
      <c r="I1215" s="57">
        <v>1214</v>
      </c>
      <c r="P1215" s="25"/>
      <c r="Q1215" s="25"/>
      <c r="R1215" s="60"/>
    </row>
    <row r="1216" spans="2:18" ht="12.75">
      <c r="B1216" s="21">
        <f t="shared" si="73"/>
        <v>0</v>
      </c>
      <c r="C1216" s="21">
        <f>IF(COUNT(P1216:EB1216)&gt;0,COUNT(P1216:EB1216),"")</f>
      </c>
      <c r="D1216" s="21">
        <f>IF(COUNT(R1216:EB1216)&gt;0,COUNT(R1216:EB1216),"")</f>
      </c>
      <c r="E1216" s="21">
        <f t="shared" si="74"/>
      </c>
      <c r="F1216" s="21">
        <f t="shared" si="75"/>
      </c>
      <c r="G1216" s="21">
        <f t="shared" si="76"/>
      </c>
      <c r="H1216" s="21">
        <f>IF(AND(L1216&gt;0,L1216&lt;=STATS!$B$18),1,"")</f>
      </c>
      <c r="I1216" s="57">
        <v>1215</v>
      </c>
      <c r="P1216" s="25"/>
      <c r="Q1216" s="25"/>
      <c r="R1216" s="60"/>
    </row>
    <row r="1217" spans="2:18" ht="12.75">
      <c r="B1217" s="21">
        <f t="shared" si="73"/>
        <v>0</v>
      </c>
      <c r="C1217" s="21">
        <f>IF(COUNT(P1217:EB1217)&gt;0,COUNT(P1217:EB1217),"")</f>
      </c>
      <c r="D1217" s="21">
        <f>IF(COUNT(R1217:EB1217)&gt;0,COUNT(R1217:EB1217),"")</f>
      </c>
      <c r="E1217" s="21">
        <f t="shared" si="74"/>
      </c>
      <c r="F1217" s="21">
        <f t="shared" si="75"/>
      </c>
      <c r="G1217" s="21">
        <f t="shared" si="76"/>
      </c>
      <c r="H1217" s="21">
        <f>IF(AND(L1217&gt;0,L1217&lt;=STATS!$B$18),1,"")</f>
      </c>
      <c r="I1217" s="57">
        <v>1216</v>
      </c>
      <c r="P1217" s="25"/>
      <c r="Q1217" s="25"/>
      <c r="R1217" s="60"/>
    </row>
    <row r="1218" spans="2:18" ht="12.75">
      <c r="B1218" s="21">
        <f aca="true" t="shared" si="77" ref="B1218:B1281">COUNT(P1218:DZ1218)</f>
        <v>0</v>
      </c>
      <c r="C1218" s="21">
        <f>IF(COUNT(P1218:EB1218)&gt;0,COUNT(P1218:EB1218),"")</f>
      </c>
      <c r="D1218" s="21">
        <f>IF(COUNT(R1218:EB1218)&gt;0,COUNT(R1218:EB1218),"")</f>
      </c>
      <c r="E1218" s="21">
        <f aca="true" t="shared" si="78" ref="E1218:E1281">IF(H1218=1,COUNT(P1218:DZ1218),"")</f>
      </c>
      <c r="F1218" s="21">
        <f aca="true" t="shared" si="79" ref="F1218:F1281">IF(H1218=1,COUNT(S1218:DZ1218),"")</f>
      </c>
      <c r="G1218" s="21">
        <f t="shared" si="76"/>
      </c>
      <c r="H1218" s="21">
        <f>IF(AND(L1218&gt;0,L1218&lt;=STATS!$B$18),1,"")</f>
      </c>
      <c r="I1218" s="57">
        <v>1217</v>
      </c>
      <c r="P1218" s="25"/>
      <c r="Q1218" s="25"/>
      <c r="R1218" s="60"/>
    </row>
    <row r="1219" spans="2:18" ht="12.75">
      <c r="B1219" s="21">
        <f t="shared" si="77"/>
        <v>0</v>
      </c>
      <c r="C1219" s="21">
        <f>IF(COUNT(P1219:EB1219)&gt;0,COUNT(P1219:EB1219),"")</f>
      </c>
      <c r="D1219" s="21">
        <f>IF(COUNT(R1219:EB1219)&gt;0,COUNT(R1219:EB1219),"")</f>
      </c>
      <c r="E1219" s="21">
        <f t="shared" si="78"/>
      </c>
      <c r="F1219" s="21">
        <f t="shared" si="79"/>
      </c>
      <c r="G1219" s="21">
        <f t="shared" si="76"/>
      </c>
      <c r="H1219" s="21">
        <f>IF(AND(L1219&gt;0,L1219&lt;=STATS!$B$18),1,"")</f>
      </c>
      <c r="I1219" s="57">
        <v>1218</v>
      </c>
      <c r="P1219" s="25"/>
      <c r="Q1219" s="25"/>
      <c r="R1219" s="60"/>
    </row>
    <row r="1220" spans="2:18" ht="12.75">
      <c r="B1220" s="21">
        <f t="shared" si="77"/>
        <v>0</v>
      </c>
      <c r="C1220" s="21">
        <f>IF(COUNT(P1220:EB1220)&gt;0,COUNT(P1220:EB1220),"")</f>
      </c>
      <c r="D1220" s="21">
        <f>IF(COUNT(R1220:EB1220)&gt;0,COUNT(R1220:EB1220),"")</f>
      </c>
      <c r="E1220" s="21">
        <f t="shared" si="78"/>
      </c>
      <c r="F1220" s="21">
        <f t="shared" si="79"/>
      </c>
      <c r="G1220" s="21">
        <f t="shared" si="76"/>
      </c>
      <c r="H1220" s="21">
        <f>IF(AND(L1220&gt;0,L1220&lt;=STATS!$B$18),1,"")</f>
      </c>
      <c r="I1220" s="57">
        <v>1219</v>
      </c>
      <c r="P1220" s="25"/>
      <c r="Q1220" s="25"/>
      <c r="R1220" s="60"/>
    </row>
    <row r="1221" spans="2:18" ht="12.75">
      <c r="B1221" s="21">
        <f t="shared" si="77"/>
        <v>0</v>
      </c>
      <c r="C1221" s="21">
        <f>IF(COUNT(P1221:EB1221)&gt;0,COUNT(P1221:EB1221),"")</f>
      </c>
      <c r="D1221" s="21">
        <f>IF(COUNT(R1221:EB1221)&gt;0,COUNT(R1221:EB1221),"")</f>
      </c>
      <c r="E1221" s="21">
        <f t="shared" si="78"/>
      </c>
      <c r="F1221" s="21">
        <f t="shared" si="79"/>
      </c>
      <c r="G1221" s="21">
        <f t="shared" si="76"/>
      </c>
      <c r="H1221" s="21">
        <f>IF(AND(L1221&gt;0,L1221&lt;=STATS!$B$18),1,"")</f>
      </c>
      <c r="I1221" s="57">
        <v>1220</v>
      </c>
      <c r="P1221" s="25"/>
      <c r="Q1221" s="25"/>
      <c r="R1221" s="60"/>
    </row>
    <row r="1222" spans="2:18" ht="12.75">
      <c r="B1222" s="21">
        <f t="shared" si="77"/>
        <v>0</v>
      </c>
      <c r="C1222" s="21">
        <f>IF(COUNT(P1222:EB1222)&gt;0,COUNT(P1222:EB1222),"")</f>
      </c>
      <c r="D1222" s="21">
        <f>IF(COUNT(R1222:EB1222)&gt;0,COUNT(R1222:EB1222),"")</f>
      </c>
      <c r="E1222" s="21">
        <f t="shared" si="78"/>
      </c>
      <c r="F1222" s="21">
        <f t="shared" si="79"/>
      </c>
      <c r="G1222" s="21">
        <f t="shared" si="76"/>
      </c>
      <c r="H1222" s="21">
        <f>IF(AND(L1222&gt;0,L1222&lt;=STATS!$B$18),1,"")</f>
      </c>
      <c r="I1222" s="57">
        <v>1221</v>
      </c>
      <c r="P1222" s="25"/>
      <c r="Q1222" s="25"/>
      <c r="R1222" s="60"/>
    </row>
    <row r="1223" spans="2:18" ht="12.75">
      <c r="B1223" s="21">
        <f t="shared" si="77"/>
        <v>0</v>
      </c>
      <c r="C1223" s="21">
        <f>IF(COUNT(P1223:EB1223)&gt;0,COUNT(P1223:EB1223),"")</f>
      </c>
      <c r="D1223" s="21">
        <f>IF(COUNT(R1223:EB1223)&gt;0,COUNT(R1223:EB1223),"")</f>
      </c>
      <c r="E1223" s="21">
        <f t="shared" si="78"/>
      </c>
      <c r="F1223" s="21">
        <f t="shared" si="79"/>
      </c>
      <c r="G1223" s="21">
        <f t="shared" si="76"/>
      </c>
      <c r="H1223" s="21">
        <f>IF(AND(L1223&gt;0,L1223&lt;=STATS!$B$18),1,"")</f>
      </c>
      <c r="I1223" s="57">
        <v>1222</v>
      </c>
      <c r="P1223" s="25"/>
      <c r="Q1223" s="25"/>
      <c r="R1223" s="60"/>
    </row>
    <row r="1224" spans="2:18" ht="12.75">
      <c r="B1224" s="21">
        <f t="shared" si="77"/>
        <v>0</v>
      </c>
      <c r="C1224" s="21">
        <f>IF(COUNT(P1224:EB1224)&gt;0,COUNT(P1224:EB1224),"")</f>
      </c>
      <c r="D1224" s="21">
        <f>IF(COUNT(R1224:EB1224)&gt;0,COUNT(R1224:EB1224),"")</f>
      </c>
      <c r="E1224" s="21">
        <f t="shared" si="78"/>
      </c>
      <c r="F1224" s="21">
        <f t="shared" si="79"/>
      </c>
      <c r="G1224" s="21">
        <f t="shared" si="76"/>
      </c>
      <c r="H1224" s="21">
        <f>IF(AND(L1224&gt;0,L1224&lt;=STATS!$B$18),1,"")</f>
      </c>
      <c r="I1224" s="57">
        <v>1223</v>
      </c>
      <c r="P1224" s="25"/>
      <c r="Q1224" s="25"/>
      <c r="R1224" s="60"/>
    </row>
    <row r="1225" spans="2:18" ht="12.75">
      <c r="B1225" s="21">
        <f t="shared" si="77"/>
        <v>0</v>
      </c>
      <c r="C1225" s="21">
        <f>IF(COUNT(P1225:EB1225)&gt;0,COUNT(P1225:EB1225),"")</f>
      </c>
      <c r="D1225" s="21">
        <f>IF(COUNT(R1225:EB1225)&gt;0,COUNT(R1225:EB1225),"")</f>
      </c>
      <c r="E1225" s="21">
        <f t="shared" si="78"/>
      </c>
      <c r="F1225" s="21">
        <f t="shared" si="79"/>
      </c>
      <c r="G1225" s="21">
        <f t="shared" si="76"/>
      </c>
      <c r="H1225" s="21">
        <f>IF(AND(L1225&gt;0,L1225&lt;=STATS!$B$18),1,"")</f>
      </c>
      <c r="I1225" s="57">
        <v>1224</v>
      </c>
      <c r="P1225" s="25"/>
      <c r="Q1225" s="25"/>
      <c r="R1225" s="60"/>
    </row>
    <row r="1226" spans="2:18" ht="12.75">
      <c r="B1226" s="21">
        <f t="shared" si="77"/>
        <v>0</v>
      </c>
      <c r="C1226" s="21">
        <f>IF(COUNT(P1226:EB1226)&gt;0,COUNT(P1226:EB1226),"")</f>
      </c>
      <c r="D1226" s="21">
        <f>IF(COUNT(R1226:EB1226)&gt;0,COUNT(R1226:EB1226),"")</f>
      </c>
      <c r="E1226" s="21">
        <f t="shared" si="78"/>
      </c>
      <c r="F1226" s="21">
        <f t="shared" si="79"/>
      </c>
      <c r="G1226" s="21">
        <f t="shared" si="76"/>
      </c>
      <c r="H1226" s="21">
        <f>IF(AND(L1226&gt;0,L1226&lt;=STATS!$B$18),1,"")</f>
      </c>
      <c r="I1226" s="57">
        <v>1225</v>
      </c>
      <c r="P1226" s="25"/>
      <c r="Q1226" s="25"/>
      <c r="R1226" s="60"/>
    </row>
    <row r="1227" spans="2:18" ht="12.75">
      <c r="B1227" s="21">
        <f t="shared" si="77"/>
        <v>0</v>
      </c>
      <c r="C1227" s="21">
        <f>IF(COUNT(P1227:EB1227)&gt;0,COUNT(P1227:EB1227),"")</f>
      </c>
      <c r="D1227" s="21">
        <f>IF(COUNT(R1227:EB1227)&gt;0,COUNT(R1227:EB1227),"")</f>
      </c>
      <c r="E1227" s="21">
        <f t="shared" si="78"/>
      </c>
      <c r="F1227" s="21">
        <f t="shared" si="79"/>
      </c>
      <c r="G1227" s="21">
        <f t="shared" si="76"/>
      </c>
      <c r="H1227" s="21">
        <f>IF(AND(L1227&gt;0,L1227&lt;=STATS!$B$18),1,"")</f>
      </c>
      <c r="I1227" s="57">
        <v>1226</v>
      </c>
      <c r="P1227" s="25"/>
      <c r="Q1227" s="25"/>
      <c r="R1227" s="60"/>
    </row>
    <row r="1228" spans="2:18" ht="12.75">
      <c r="B1228" s="21">
        <f t="shared" si="77"/>
        <v>0</v>
      </c>
      <c r="C1228" s="21">
        <f>IF(COUNT(P1228:EB1228)&gt;0,COUNT(P1228:EB1228),"")</f>
      </c>
      <c r="D1228" s="21">
        <f>IF(COUNT(R1228:EB1228)&gt;0,COUNT(R1228:EB1228),"")</f>
      </c>
      <c r="E1228" s="21">
        <f t="shared" si="78"/>
      </c>
      <c r="F1228" s="21">
        <f t="shared" si="79"/>
      </c>
      <c r="G1228" s="21">
        <f t="shared" si="76"/>
      </c>
      <c r="H1228" s="21">
        <f>IF(AND(L1228&gt;0,L1228&lt;=STATS!$B$18),1,"")</f>
      </c>
      <c r="I1228" s="57">
        <v>1227</v>
      </c>
      <c r="P1228" s="25"/>
      <c r="Q1228" s="25"/>
      <c r="R1228" s="60"/>
    </row>
    <row r="1229" spans="2:18" ht="12.75">
      <c r="B1229" s="21">
        <f t="shared" si="77"/>
        <v>0</v>
      </c>
      <c r="C1229" s="21">
        <f>IF(COUNT(P1229:EB1229)&gt;0,COUNT(P1229:EB1229),"")</f>
      </c>
      <c r="D1229" s="21">
        <f>IF(COUNT(R1229:EB1229)&gt;0,COUNT(R1229:EB1229),"")</f>
      </c>
      <c r="E1229" s="21">
        <f t="shared" si="78"/>
      </c>
      <c r="F1229" s="21">
        <f t="shared" si="79"/>
      </c>
      <c r="G1229" s="21">
        <f t="shared" si="76"/>
      </c>
      <c r="H1229" s="21">
        <f>IF(AND(L1229&gt;0,L1229&lt;=STATS!$B$18),1,"")</f>
      </c>
      <c r="I1229" s="57">
        <v>1228</v>
      </c>
      <c r="P1229" s="25"/>
      <c r="Q1229" s="25"/>
      <c r="R1229" s="60"/>
    </row>
    <row r="1230" spans="2:18" ht="12.75">
      <c r="B1230" s="21">
        <f t="shared" si="77"/>
        <v>0</v>
      </c>
      <c r="C1230" s="21">
        <f>IF(COUNT(P1230:EB1230)&gt;0,COUNT(P1230:EB1230),"")</f>
      </c>
      <c r="D1230" s="21">
        <f>IF(COUNT(R1230:EB1230)&gt;0,COUNT(R1230:EB1230),"")</f>
      </c>
      <c r="E1230" s="21">
        <f t="shared" si="78"/>
      </c>
      <c r="F1230" s="21">
        <f t="shared" si="79"/>
      </c>
      <c r="G1230" s="21">
        <f t="shared" si="76"/>
      </c>
      <c r="H1230" s="21">
        <f>IF(AND(L1230&gt;0,L1230&lt;=STATS!$B$18),1,"")</f>
      </c>
      <c r="I1230" s="57">
        <v>1229</v>
      </c>
      <c r="P1230" s="25"/>
      <c r="Q1230" s="25"/>
      <c r="R1230" s="60"/>
    </row>
    <row r="1231" spans="2:18" ht="12.75">
      <c r="B1231" s="21">
        <f t="shared" si="77"/>
        <v>0</v>
      </c>
      <c r="C1231" s="21">
        <f>IF(COUNT(P1231:EB1231)&gt;0,COUNT(P1231:EB1231),"")</f>
      </c>
      <c r="D1231" s="21">
        <f>IF(COUNT(R1231:EB1231)&gt;0,COUNT(R1231:EB1231),"")</f>
      </c>
      <c r="E1231" s="21">
        <f t="shared" si="78"/>
      </c>
      <c r="F1231" s="21">
        <f t="shared" si="79"/>
      </c>
      <c r="G1231" s="21">
        <f t="shared" si="76"/>
      </c>
      <c r="H1231" s="21">
        <f>IF(AND(L1231&gt;0,L1231&lt;=STATS!$B$18),1,"")</f>
      </c>
      <c r="I1231" s="57">
        <v>1230</v>
      </c>
      <c r="P1231" s="25"/>
      <c r="Q1231" s="25"/>
      <c r="R1231" s="60"/>
    </row>
    <row r="1232" spans="2:18" ht="12.75">
      <c r="B1232" s="21">
        <f t="shared" si="77"/>
        <v>0</v>
      </c>
      <c r="C1232" s="21">
        <f>IF(COUNT(P1232:EB1232)&gt;0,COUNT(P1232:EB1232),"")</f>
      </c>
      <c r="D1232" s="21">
        <f>IF(COUNT(R1232:EB1232)&gt;0,COUNT(R1232:EB1232),"")</f>
      </c>
      <c r="E1232" s="21">
        <f t="shared" si="78"/>
      </c>
      <c r="F1232" s="21">
        <f t="shared" si="79"/>
      </c>
      <c r="G1232" s="21">
        <f t="shared" si="76"/>
      </c>
      <c r="H1232" s="21">
        <f>IF(AND(L1232&gt;0,L1232&lt;=STATS!$B$18),1,"")</f>
      </c>
      <c r="I1232" s="57">
        <v>1231</v>
      </c>
      <c r="P1232" s="25"/>
      <c r="Q1232" s="25"/>
      <c r="R1232" s="60"/>
    </row>
    <row r="1233" spans="2:18" ht="12.75">
      <c r="B1233" s="21">
        <f t="shared" si="77"/>
        <v>0</v>
      </c>
      <c r="C1233" s="21">
        <f>IF(COUNT(P1233:EB1233)&gt;0,COUNT(P1233:EB1233),"")</f>
      </c>
      <c r="D1233" s="21">
        <f>IF(COUNT(R1233:EB1233)&gt;0,COUNT(R1233:EB1233),"")</f>
      </c>
      <c r="E1233" s="21">
        <f t="shared" si="78"/>
      </c>
      <c r="F1233" s="21">
        <f t="shared" si="79"/>
      </c>
      <c r="G1233" s="21">
        <f t="shared" si="76"/>
      </c>
      <c r="H1233" s="21">
        <f>IF(AND(L1233&gt;0,L1233&lt;=STATS!$B$18),1,"")</f>
      </c>
      <c r="I1233" s="57">
        <v>1232</v>
      </c>
      <c r="P1233" s="25"/>
      <c r="Q1233" s="25"/>
      <c r="R1233" s="60"/>
    </row>
    <row r="1234" spans="2:18" ht="12.75">
      <c r="B1234" s="21">
        <f t="shared" si="77"/>
        <v>0</v>
      </c>
      <c r="C1234" s="21">
        <f>IF(COUNT(P1234:EB1234)&gt;0,COUNT(P1234:EB1234),"")</f>
      </c>
      <c r="D1234" s="21">
        <f>IF(COUNT(R1234:EB1234)&gt;0,COUNT(R1234:EB1234),"")</f>
      </c>
      <c r="E1234" s="21">
        <f t="shared" si="78"/>
      </c>
      <c r="F1234" s="21">
        <f t="shared" si="79"/>
      </c>
      <c r="G1234" s="21">
        <f t="shared" si="76"/>
      </c>
      <c r="H1234" s="21">
        <f>IF(AND(L1234&gt;0,L1234&lt;=STATS!$B$18),1,"")</f>
      </c>
      <c r="I1234" s="57">
        <v>1233</v>
      </c>
      <c r="P1234" s="25"/>
      <c r="Q1234" s="25"/>
      <c r="R1234" s="60"/>
    </row>
    <row r="1235" spans="2:18" ht="12.75">
      <c r="B1235" s="21">
        <f t="shared" si="77"/>
        <v>0</v>
      </c>
      <c r="C1235" s="21">
        <f>IF(COUNT(P1235:EB1235)&gt;0,COUNT(P1235:EB1235),"")</f>
      </c>
      <c r="D1235" s="21">
        <f>IF(COUNT(R1235:EB1235)&gt;0,COUNT(R1235:EB1235),"")</f>
      </c>
      <c r="E1235" s="21">
        <f t="shared" si="78"/>
      </c>
      <c r="F1235" s="21">
        <f t="shared" si="79"/>
      </c>
      <c r="G1235" s="21">
        <f t="shared" si="76"/>
      </c>
      <c r="H1235" s="21">
        <f>IF(AND(L1235&gt;0,L1235&lt;=STATS!$B$18),1,"")</f>
      </c>
      <c r="I1235" s="57">
        <v>1234</v>
      </c>
      <c r="P1235" s="25"/>
      <c r="Q1235" s="25"/>
      <c r="R1235" s="60"/>
    </row>
    <row r="1236" spans="2:18" ht="12.75">
      <c r="B1236" s="21">
        <f t="shared" si="77"/>
        <v>0</v>
      </c>
      <c r="C1236" s="21">
        <f>IF(COUNT(P1236:EB1236)&gt;0,COUNT(P1236:EB1236),"")</f>
      </c>
      <c r="D1236" s="21">
        <f>IF(COUNT(R1236:EB1236)&gt;0,COUNT(R1236:EB1236),"")</f>
      </c>
      <c r="E1236" s="21">
        <f t="shared" si="78"/>
      </c>
      <c r="F1236" s="21">
        <f t="shared" si="79"/>
      </c>
      <c r="G1236" s="21">
        <f t="shared" si="76"/>
      </c>
      <c r="H1236" s="21">
        <f>IF(AND(L1236&gt;0,L1236&lt;=STATS!$B$18),1,"")</f>
      </c>
      <c r="I1236" s="57">
        <v>1235</v>
      </c>
      <c r="P1236" s="25"/>
      <c r="Q1236" s="25"/>
      <c r="R1236" s="60"/>
    </row>
    <row r="1237" spans="2:18" ht="12.75">
      <c r="B1237" s="21">
        <f t="shared" si="77"/>
        <v>0</v>
      </c>
      <c r="C1237" s="21">
        <f>IF(COUNT(P1237:EB1237)&gt;0,COUNT(P1237:EB1237),"")</f>
      </c>
      <c r="D1237" s="21">
        <f>IF(COUNT(R1237:EB1237)&gt;0,COUNT(R1237:EB1237),"")</f>
      </c>
      <c r="E1237" s="21">
        <f t="shared" si="78"/>
      </c>
      <c r="F1237" s="21">
        <f t="shared" si="79"/>
      </c>
      <c r="G1237" s="21">
        <f t="shared" si="76"/>
      </c>
      <c r="H1237" s="21">
        <f>IF(AND(L1237&gt;0,L1237&lt;=STATS!$B$18),1,"")</f>
      </c>
      <c r="I1237" s="57">
        <v>1236</v>
      </c>
      <c r="P1237" s="25"/>
      <c r="Q1237" s="25"/>
      <c r="R1237" s="60"/>
    </row>
    <row r="1238" spans="2:18" ht="12.75">
      <c r="B1238" s="21">
        <f t="shared" si="77"/>
        <v>0</v>
      </c>
      <c r="C1238" s="21">
        <f>IF(COUNT(P1238:EB1238)&gt;0,COUNT(P1238:EB1238),"")</f>
      </c>
      <c r="D1238" s="21">
        <f>IF(COUNT(R1238:EB1238)&gt;0,COUNT(R1238:EB1238),"")</f>
      </c>
      <c r="E1238" s="21">
        <f t="shared" si="78"/>
      </c>
      <c r="F1238" s="21">
        <f t="shared" si="79"/>
      </c>
      <c r="G1238" s="21">
        <f t="shared" si="76"/>
      </c>
      <c r="H1238" s="21">
        <f>IF(AND(L1238&gt;0,L1238&lt;=STATS!$B$18),1,"")</f>
      </c>
      <c r="I1238" s="57">
        <v>1237</v>
      </c>
      <c r="P1238" s="25"/>
      <c r="Q1238" s="25"/>
      <c r="R1238" s="60"/>
    </row>
    <row r="1239" spans="2:18" ht="12.75">
      <c r="B1239" s="21">
        <f t="shared" si="77"/>
        <v>0</v>
      </c>
      <c r="C1239" s="21">
        <f>IF(COUNT(P1239:EB1239)&gt;0,COUNT(P1239:EB1239),"")</f>
      </c>
      <c r="D1239" s="21">
        <f>IF(COUNT(R1239:EB1239)&gt;0,COUNT(R1239:EB1239),"")</f>
      </c>
      <c r="E1239" s="21">
        <f t="shared" si="78"/>
      </c>
      <c r="F1239" s="21">
        <f t="shared" si="79"/>
      </c>
      <c r="G1239" s="21">
        <f t="shared" si="76"/>
      </c>
      <c r="H1239" s="21">
        <f>IF(AND(L1239&gt;0,L1239&lt;=STATS!$B$18),1,"")</f>
      </c>
      <c r="I1239" s="57">
        <v>1238</v>
      </c>
      <c r="P1239" s="25"/>
      <c r="Q1239" s="25"/>
      <c r="R1239" s="60"/>
    </row>
    <row r="1240" spans="2:18" ht="12.75">
      <c r="B1240" s="21">
        <f t="shared" si="77"/>
        <v>0</v>
      </c>
      <c r="C1240" s="21">
        <f>IF(COUNT(P1240:EB1240)&gt;0,COUNT(P1240:EB1240),"")</f>
      </c>
      <c r="D1240" s="21">
        <f>IF(COUNT(R1240:EB1240)&gt;0,COUNT(R1240:EB1240),"")</f>
      </c>
      <c r="E1240" s="21">
        <f t="shared" si="78"/>
      </c>
      <c r="F1240" s="21">
        <f t="shared" si="79"/>
      </c>
      <c r="G1240" s="21">
        <f t="shared" si="76"/>
      </c>
      <c r="H1240" s="21">
        <f>IF(AND(L1240&gt;0,L1240&lt;=STATS!$B$18),1,"")</f>
      </c>
      <c r="I1240" s="57">
        <v>1239</v>
      </c>
      <c r="P1240" s="25"/>
      <c r="Q1240" s="25"/>
      <c r="R1240" s="60"/>
    </row>
    <row r="1241" spans="2:18" ht="12.75">
      <c r="B1241" s="21">
        <f t="shared" si="77"/>
        <v>0</v>
      </c>
      <c r="C1241" s="21">
        <f>IF(COUNT(P1241:EB1241)&gt;0,COUNT(P1241:EB1241),"")</f>
      </c>
      <c r="D1241" s="21">
        <f>IF(COUNT(R1241:EB1241)&gt;0,COUNT(R1241:EB1241),"")</f>
      </c>
      <c r="E1241" s="21">
        <f t="shared" si="78"/>
      </c>
      <c r="F1241" s="21">
        <f t="shared" si="79"/>
      </c>
      <c r="G1241" s="21">
        <f t="shared" si="76"/>
      </c>
      <c r="H1241" s="21">
        <f>IF(AND(L1241&gt;0,L1241&lt;=STATS!$B$18),1,"")</f>
      </c>
      <c r="I1241" s="57">
        <v>1240</v>
      </c>
      <c r="P1241" s="25"/>
      <c r="Q1241" s="25"/>
      <c r="R1241" s="60"/>
    </row>
    <row r="1242" spans="2:18" ht="12.75">
      <c r="B1242" s="21">
        <f t="shared" si="77"/>
        <v>0</v>
      </c>
      <c r="C1242" s="21">
        <f>IF(COUNT(P1242:EB1242)&gt;0,COUNT(P1242:EB1242),"")</f>
      </c>
      <c r="D1242" s="21">
        <f>IF(COUNT(R1242:EB1242)&gt;0,COUNT(R1242:EB1242),"")</f>
      </c>
      <c r="E1242" s="21">
        <f t="shared" si="78"/>
      </c>
      <c r="F1242" s="21">
        <f t="shared" si="79"/>
      </c>
      <c r="G1242" s="21">
        <f aca="true" t="shared" si="80" ref="G1242:G1305">IF($B1242&gt;=1,$L1242,"")</f>
      </c>
      <c r="H1242" s="21">
        <f>IF(AND(L1242&gt;0,L1242&lt;=STATS!$B$18),1,"")</f>
      </c>
      <c r="I1242" s="57">
        <v>1241</v>
      </c>
      <c r="P1242" s="25"/>
      <c r="Q1242" s="25"/>
      <c r="R1242" s="60"/>
    </row>
    <row r="1243" spans="2:18" ht="12.75">
      <c r="B1243" s="21">
        <f t="shared" si="77"/>
        <v>0</v>
      </c>
      <c r="C1243" s="21">
        <f>IF(COUNT(P1243:EB1243)&gt;0,COUNT(P1243:EB1243),"")</f>
      </c>
      <c r="D1243" s="21">
        <f>IF(COUNT(R1243:EB1243)&gt;0,COUNT(R1243:EB1243),"")</f>
      </c>
      <c r="E1243" s="21">
        <f t="shared" si="78"/>
      </c>
      <c r="F1243" s="21">
        <f t="shared" si="79"/>
      </c>
      <c r="G1243" s="21">
        <f t="shared" si="80"/>
      </c>
      <c r="H1243" s="21">
        <f>IF(AND(L1243&gt;0,L1243&lt;=STATS!$B$18),1,"")</f>
      </c>
      <c r="I1243" s="57">
        <v>1242</v>
      </c>
      <c r="P1243" s="25"/>
      <c r="Q1243" s="25"/>
      <c r="R1243" s="60"/>
    </row>
    <row r="1244" spans="2:18" ht="12.75">
      <c r="B1244" s="21">
        <f t="shared" si="77"/>
        <v>0</v>
      </c>
      <c r="C1244" s="21">
        <f>IF(COUNT(P1244:EB1244)&gt;0,COUNT(P1244:EB1244),"")</f>
      </c>
      <c r="D1244" s="21">
        <f>IF(COUNT(R1244:EB1244)&gt;0,COUNT(R1244:EB1244),"")</f>
      </c>
      <c r="E1244" s="21">
        <f t="shared" si="78"/>
      </c>
      <c r="F1244" s="21">
        <f t="shared" si="79"/>
      </c>
      <c r="G1244" s="21">
        <f t="shared" si="80"/>
      </c>
      <c r="H1244" s="21">
        <f>IF(AND(L1244&gt;0,L1244&lt;=STATS!$B$18),1,"")</f>
      </c>
      <c r="I1244" s="57">
        <v>1243</v>
      </c>
      <c r="P1244" s="25"/>
      <c r="Q1244" s="25"/>
      <c r="R1244" s="60"/>
    </row>
    <row r="1245" spans="2:18" ht="12.75">
      <c r="B1245" s="21">
        <f t="shared" si="77"/>
        <v>0</v>
      </c>
      <c r="C1245" s="21">
        <f>IF(COUNT(P1245:EB1245)&gt;0,COUNT(P1245:EB1245),"")</f>
      </c>
      <c r="D1245" s="21">
        <f>IF(COUNT(R1245:EB1245)&gt;0,COUNT(R1245:EB1245),"")</f>
      </c>
      <c r="E1245" s="21">
        <f t="shared" si="78"/>
      </c>
      <c r="F1245" s="21">
        <f t="shared" si="79"/>
      </c>
      <c r="G1245" s="21">
        <f t="shared" si="80"/>
      </c>
      <c r="H1245" s="21">
        <f>IF(AND(L1245&gt;0,L1245&lt;=STATS!$B$18),1,"")</f>
      </c>
      <c r="I1245" s="57">
        <v>1244</v>
      </c>
      <c r="P1245" s="25"/>
      <c r="Q1245" s="25"/>
      <c r="R1245" s="60"/>
    </row>
    <row r="1246" spans="2:18" ht="12.75">
      <c r="B1246" s="21">
        <f t="shared" si="77"/>
        <v>0</v>
      </c>
      <c r="C1246" s="21">
        <f>IF(COUNT(P1246:EB1246)&gt;0,COUNT(P1246:EB1246),"")</f>
      </c>
      <c r="D1246" s="21">
        <f>IF(COUNT(R1246:EB1246)&gt;0,COUNT(R1246:EB1246),"")</f>
      </c>
      <c r="E1246" s="21">
        <f t="shared" si="78"/>
      </c>
      <c r="F1246" s="21">
        <f t="shared" si="79"/>
      </c>
      <c r="G1246" s="21">
        <f t="shared" si="80"/>
      </c>
      <c r="H1246" s="21">
        <f>IF(AND(L1246&gt;0,L1246&lt;=STATS!$B$18),1,"")</f>
      </c>
      <c r="I1246" s="57">
        <v>1245</v>
      </c>
      <c r="P1246" s="25"/>
      <c r="Q1246" s="25"/>
      <c r="R1246" s="60"/>
    </row>
    <row r="1247" spans="2:18" ht="12.75">
      <c r="B1247" s="21">
        <f t="shared" si="77"/>
        <v>0</v>
      </c>
      <c r="C1247" s="21">
        <f>IF(COUNT(P1247:EB1247)&gt;0,COUNT(P1247:EB1247),"")</f>
      </c>
      <c r="D1247" s="21">
        <f>IF(COUNT(R1247:EB1247)&gt;0,COUNT(R1247:EB1247),"")</f>
      </c>
      <c r="E1247" s="21">
        <f t="shared" si="78"/>
      </c>
      <c r="F1247" s="21">
        <f t="shared" si="79"/>
      </c>
      <c r="G1247" s="21">
        <f t="shared" si="80"/>
      </c>
      <c r="H1247" s="21">
        <f>IF(AND(L1247&gt;0,L1247&lt;=STATS!$B$18),1,"")</f>
      </c>
      <c r="I1247" s="57">
        <v>1246</v>
      </c>
      <c r="P1247" s="25"/>
      <c r="Q1247" s="25"/>
      <c r="R1247" s="60"/>
    </row>
    <row r="1248" spans="2:18" ht="12.75">
      <c r="B1248" s="21">
        <f t="shared" si="77"/>
        <v>0</v>
      </c>
      <c r="C1248" s="21">
        <f>IF(COUNT(P1248:EB1248)&gt;0,COUNT(P1248:EB1248),"")</f>
      </c>
      <c r="D1248" s="21">
        <f>IF(COUNT(R1248:EB1248)&gt;0,COUNT(R1248:EB1248),"")</f>
      </c>
      <c r="E1248" s="21">
        <f t="shared" si="78"/>
      </c>
      <c r="F1248" s="21">
        <f t="shared" si="79"/>
      </c>
      <c r="G1248" s="21">
        <f t="shared" si="80"/>
      </c>
      <c r="H1248" s="21">
        <f>IF(AND(L1248&gt;0,L1248&lt;=STATS!$B$18),1,"")</f>
      </c>
      <c r="I1248" s="57">
        <v>1247</v>
      </c>
      <c r="P1248" s="25"/>
      <c r="Q1248" s="25"/>
      <c r="R1248" s="60"/>
    </row>
    <row r="1249" spans="2:18" ht="12.75">
      <c r="B1249" s="21">
        <f t="shared" si="77"/>
        <v>0</v>
      </c>
      <c r="C1249" s="21">
        <f>IF(COUNT(P1249:EB1249)&gt;0,COUNT(P1249:EB1249),"")</f>
      </c>
      <c r="D1249" s="21">
        <f>IF(COUNT(R1249:EB1249)&gt;0,COUNT(R1249:EB1249),"")</f>
      </c>
      <c r="E1249" s="21">
        <f t="shared" si="78"/>
      </c>
      <c r="F1249" s="21">
        <f t="shared" si="79"/>
      </c>
      <c r="G1249" s="21">
        <f t="shared" si="80"/>
      </c>
      <c r="H1249" s="21">
        <f>IF(AND(L1249&gt;0,L1249&lt;=STATS!$B$18),1,"")</f>
      </c>
      <c r="I1249" s="57">
        <v>1248</v>
      </c>
      <c r="P1249" s="25"/>
      <c r="Q1249" s="25"/>
      <c r="R1249" s="60"/>
    </row>
    <row r="1250" spans="2:18" ht="12.75">
      <c r="B1250" s="21">
        <f t="shared" si="77"/>
        <v>0</v>
      </c>
      <c r="C1250" s="21">
        <f>IF(COUNT(P1250:EB1250)&gt;0,COUNT(P1250:EB1250),"")</f>
      </c>
      <c r="D1250" s="21">
        <f>IF(COUNT(R1250:EB1250)&gt;0,COUNT(R1250:EB1250),"")</f>
      </c>
      <c r="E1250" s="21">
        <f t="shared" si="78"/>
      </c>
      <c r="F1250" s="21">
        <f t="shared" si="79"/>
      </c>
      <c r="G1250" s="21">
        <f t="shared" si="80"/>
      </c>
      <c r="H1250" s="21">
        <f>IF(AND(L1250&gt;0,L1250&lt;=STATS!$B$18),1,"")</f>
      </c>
      <c r="I1250" s="57">
        <v>1249</v>
      </c>
      <c r="P1250" s="25"/>
      <c r="Q1250" s="25"/>
      <c r="R1250" s="60"/>
    </row>
    <row r="1251" spans="2:18" ht="12.75">
      <c r="B1251" s="21">
        <f t="shared" si="77"/>
        <v>0</v>
      </c>
      <c r="C1251" s="21">
        <f>IF(COUNT(P1251:EB1251)&gt;0,COUNT(P1251:EB1251),"")</f>
      </c>
      <c r="D1251" s="21">
        <f>IF(COUNT(R1251:EB1251)&gt;0,COUNT(R1251:EB1251),"")</f>
      </c>
      <c r="E1251" s="21">
        <f t="shared" si="78"/>
      </c>
      <c r="F1251" s="21">
        <f t="shared" si="79"/>
      </c>
      <c r="G1251" s="21">
        <f t="shared" si="80"/>
      </c>
      <c r="H1251" s="21">
        <f>IF(AND(L1251&gt;0,L1251&lt;=STATS!$B$18),1,"")</f>
      </c>
      <c r="I1251" s="57">
        <v>1250</v>
      </c>
      <c r="P1251" s="25"/>
      <c r="Q1251" s="25"/>
      <c r="R1251" s="60"/>
    </row>
    <row r="1252" spans="2:18" ht="12.75">
      <c r="B1252" s="21">
        <f t="shared" si="77"/>
        <v>0</v>
      </c>
      <c r="C1252" s="21">
        <f>IF(COUNT(P1252:EB1252)&gt;0,COUNT(P1252:EB1252),"")</f>
      </c>
      <c r="D1252" s="21">
        <f>IF(COUNT(R1252:EB1252)&gt;0,COUNT(R1252:EB1252),"")</f>
      </c>
      <c r="E1252" s="21">
        <f t="shared" si="78"/>
      </c>
      <c r="F1252" s="21">
        <f t="shared" si="79"/>
      </c>
      <c r="G1252" s="21">
        <f t="shared" si="80"/>
      </c>
      <c r="H1252" s="21">
        <f>IF(AND(L1252&gt;0,L1252&lt;=STATS!$B$18),1,"")</f>
      </c>
      <c r="I1252" s="57">
        <v>1251</v>
      </c>
      <c r="P1252" s="25"/>
      <c r="Q1252" s="25"/>
      <c r="R1252" s="60"/>
    </row>
    <row r="1253" spans="2:18" ht="12.75">
      <c r="B1253" s="21">
        <f t="shared" si="77"/>
        <v>0</v>
      </c>
      <c r="C1253" s="21">
        <f>IF(COUNT(P1253:EB1253)&gt;0,COUNT(P1253:EB1253),"")</f>
      </c>
      <c r="D1253" s="21">
        <f>IF(COUNT(R1253:EB1253)&gt;0,COUNT(R1253:EB1253),"")</f>
      </c>
      <c r="E1253" s="21">
        <f t="shared" si="78"/>
      </c>
      <c r="F1253" s="21">
        <f t="shared" si="79"/>
      </c>
      <c r="G1253" s="21">
        <f t="shared" si="80"/>
      </c>
      <c r="H1253" s="21">
        <f>IF(AND(L1253&gt;0,L1253&lt;=STATS!$B$18),1,"")</f>
      </c>
      <c r="I1253" s="57">
        <v>1252</v>
      </c>
      <c r="P1253" s="25"/>
      <c r="Q1253" s="25"/>
      <c r="R1253" s="60"/>
    </row>
    <row r="1254" spans="2:18" ht="12.75">
      <c r="B1254" s="21">
        <f t="shared" si="77"/>
        <v>0</v>
      </c>
      <c r="C1254" s="21">
        <f>IF(COUNT(P1254:EB1254)&gt;0,COUNT(P1254:EB1254),"")</f>
      </c>
      <c r="D1254" s="21">
        <f>IF(COUNT(R1254:EB1254)&gt;0,COUNT(R1254:EB1254),"")</f>
      </c>
      <c r="E1254" s="21">
        <f t="shared" si="78"/>
      </c>
      <c r="F1254" s="21">
        <f t="shared" si="79"/>
      </c>
      <c r="G1254" s="21">
        <f t="shared" si="80"/>
      </c>
      <c r="H1254" s="21">
        <f>IF(AND(L1254&gt;0,L1254&lt;=STATS!$B$18),1,"")</f>
      </c>
      <c r="I1254" s="57">
        <v>1253</v>
      </c>
      <c r="P1254" s="25"/>
      <c r="Q1254" s="25"/>
      <c r="R1254" s="60"/>
    </row>
    <row r="1255" spans="2:18" ht="12.75">
      <c r="B1255" s="21">
        <f t="shared" si="77"/>
        <v>0</v>
      </c>
      <c r="C1255" s="21">
        <f>IF(COUNT(P1255:EB1255)&gt;0,COUNT(P1255:EB1255),"")</f>
      </c>
      <c r="D1255" s="21">
        <f>IF(COUNT(R1255:EB1255)&gt;0,COUNT(R1255:EB1255),"")</f>
      </c>
      <c r="E1255" s="21">
        <f t="shared" si="78"/>
      </c>
      <c r="F1255" s="21">
        <f t="shared" si="79"/>
      </c>
      <c r="G1255" s="21">
        <f t="shared" si="80"/>
      </c>
      <c r="H1255" s="21">
        <f>IF(AND(L1255&gt;0,L1255&lt;=STATS!$B$18),1,"")</f>
      </c>
      <c r="I1255" s="57">
        <v>1254</v>
      </c>
      <c r="P1255" s="25"/>
      <c r="Q1255" s="25"/>
      <c r="R1255" s="60"/>
    </row>
    <row r="1256" spans="2:18" ht="12.75">
      <c r="B1256" s="21">
        <f t="shared" si="77"/>
        <v>0</v>
      </c>
      <c r="C1256" s="21">
        <f>IF(COUNT(P1256:EB1256)&gt;0,COUNT(P1256:EB1256),"")</f>
      </c>
      <c r="D1256" s="21">
        <f>IF(COUNT(R1256:EB1256)&gt;0,COUNT(R1256:EB1256),"")</f>
      </c>
      <c r="E1256" s="21">
        <f t="shared" si="78"/>
      </c>
      <c r="F1256" s="21">
        <f t="shared" si="79"/>
      </c>
      <c r="G1256" s="21">
        <f t="shared" si="80"/>
      </c>
      <c r="H1256" s="21">
        <f>IF(AND(L1256&gt;0,L1256&lt;=STATS!$B$18),1,"")</f>
      </c>
      <c r="I1256" s="57">
        <v>1255</v>
      </c>
      <c r="P1256" s="25"/>
      <c r="Q1256" s="25"/>
      <c r="R1256" s="60"/>
    </row>
    <row r="1257" spans="2:18" ht="12.75">
      <c r="B1257" s="21">
        <f t="shared" si="77"/>
        <v>0</v>
      </c>
      <c r="C1257" s="21">
        <f>IF(COUNT(P1257:EB1257)&gt;0,COUNT(P1257:EB1257),"")</f>
      </c>
      <c r="D1257" s="21">
        <f>IF(COUNT(R1257:EB1257)&gt;0,COUNT(R1257:EB1257),"")</f>
      </c>
      <c r="E1257" s="21">
        <f t="shared" si="78"/>
      </c>
      <c r="F1257" s="21">
        <f t="shared" si="79"/>
      </c>
      <c r="G1257" s="21">
        <f t="shared" si="80"/>
      </c>
      <c r="H1257" s="21">
        <f>IF(AND(L1257&gt;0,L1257&lt;=STATS!$B$18),1,"")</f>
      </c>
      <c r="I1257" s="57">
        <v>1256</v>
      </c>
      <c r="P1257" s="25"/>
      <c r="Q1257" s="25"/>
      <c r="R1257" s="60"/>
    </row>
    <row r="1258" spans="2:18" ht="12.75">
      <c r="B1258" s="21">
        <f t="shared" si="77"/>
        <v>0</v>
      </c>
      <c r="C1258" s="21">
        <f>IF(COUNT(P1258:EB1258)&gt;0,COUNT(P1258:EB1258),"")</f>
      </c>
      <c r="D1258" s="21">
        <f>IF(COUNT(R1258:EB1258)&gt;0,COUNT(R1258:EB1258),"")</f>
      </c>
      <c r="E1258" s="21">
        <f t="shared" si="78"/>
      </c>
      <c r="F1258" s="21">
        <f t="shared" si="79"/>
      </c>
      <c r="G1258" s="21">
        <f t="shared" si="80"/>
      </c>
      <c r="H1258" s="21">
        <f>IF(AND(L1258&gt;0,L1258&lt;=STATS!$B$18),1,"")</f>
      </c>
      <c r="I1258" s="57">
        <v>1257</v>
      </c>
      <c r="P1258" s="25"/>
      <c r="Q1258" s="25"/>
      <c r="R1258" s="60"/>
    </row>
    <row r="1259" spans="2:18" ht="12.75">
      <c r="B1259" s="21">
        <f t="shared" si="77"/>
        <v>0</v>
      </c>
      <c r="C1259" s="21">
        <f>IF(COUNT(P1259:EB1259)&gt;0,COUNT(P1259:EB1259),"")</f>
      </c>
      <c r="D1259" s="21">
        <f>IF(COUNT(R1259:EB1259)&gt;0,COUNT(R1259:EB1259),"")</f>
      </c>
      <c r="E1259" s="21">
        <f t="shared" si="78"/>
      </c>
      <c r="F1259" s="21">
        <f t="shared" si="79"/>
      </c>
      <c r="G1259" s="21">
        <f t="shared" si="80"/>
      </c>
      <c r="H1259" s="21">
        <f>IF(AND(L1259&gt;0,L1259&lt;=STATS!$B$18),1,"")</f>
      </c>
      <c r="I1259" s="57">
        <v>1258</v>
      </c>
      <c r="P1259" s="25"/>
      <c r="Q1259" s="25"/>
      <c r="R1259" s="60"/>
    </row>
    <row r="1260" spans="2:18" ht="12.75">
      <c r="B1260" s="21">
        <f t="shared" si="77"/>
        <v>0</v>
      </c>
      <c r="C1260" s="21">
        <f>IF(COUNT(P1260:EB1260)&gt;0,COUNT(P1260:EB1260),"")</f>
      </c>
      <c r="D1260" s="21">
        <f>IF(COUNT(R1260:EB1260)&gt;0,COUNT(R1260:EB1260),"")</f>
      </c>
      <c r="E1260" s="21">
        <f t="shared" si="78"/>
      </c>
      <c r="F1260" s="21">
        <f t="shared" si="79"/>
      </c>
      <c r="G1260" s="21">
        <f t="shared" si="80"/>
      </c>
      <c r="H1260" s="21">
        <f>IF(AND(L1260&gt;0,L1260&lt;=STATS!$B$18),1,"")</f>
      </c>
      <c r="I1260" s="57">
        <v>1259</v>
      </c>
      <c r="P1260" s="25"/>
      <c r="Q1260" s="25"/>
      <c r="R1260" s="60"/>
    </row>
    <row r="1261" spans="2:18" ht="12.75">
      <c r="B1261" s="21">
        <f t="shared" si="77"/>
        <v>0</v>
      </c>
      <c r="C1261" s="21">
        <f>IF(COUNT(P1261:EB1261)&gt;0,COUNT(P1261:EB1261),"")</f>
      </c>
      <c r="D1261" s="21">
        <f>IF(COUNT(R1261:EB1261)&gt;0,COUNT(R1261:EB1261),"")</f>
      </c>
      <c r="E1261" s="21">
        <f t="shared" si="78"/>
      </c>
      <c r="F1261" s="21">
        <f t="shared" si="79"/>
      </c>
      <c r="G1261" s="21">
        <f t="shared" si="80"/>
      </c>
      <c r="H1261" s="21">
        <f>IF(AND(L1261&gt;0,L1261&lt;=STATS!$B$18),1,"")</f>
      </c>
      <c r="I1261" s="57">
        <v>1260</v>
      </c>
      <c r="P1261" s="25"/>
      <c r="Q1261" s="25"/>
      <c r="R1261" s="60"/>
    </row>
    <row r="1262" spans="2:18" ht="12.75">
      <c r="B1262" s="21">
        <f t="shared" si="77"/>
        <v>0</v>
      </c>
      <c r="C1262" s="21">
        <f>IF(COUNT(P1262:EB1262)&gt;0,COUNT(P1262:EB1262),"")</f>
      </c>
      <c r="D1262" s="21">
        <f>IF(COUNT(R1262:EB1262)&gt;0,COUNT(R1262:EB1262),"")</f>
      </c>
      <c r="E1262" s="21">
        <f t="shared" si="78"/>
      </c>
      <c r="F1262" s="21">
        <f t="shared" si="79"/>
      </c>
      <c r="G1262" s="21">
        <f t="shared" si="80"/>
      </c>
      <c r="H1262" s="21">
        <f>IF(AND(L1262&gt;0,L1262&lt;=STATS!$B$18),1,"")</f>
      </c>
      <c r="I1262" s="57">
        <v>1261</v>
      </c>
      <c r="P1262" s="25"/>
      <c r="Q1262" s="25"/>
      <c r="R1262" s="60"/>
    </row>
    <row r="1263" spans="2:18" ht="12.75">
      <c r="B1263" s="21">
        <f t="shared" si="77"/>
        <v>0</v>
      </c>
      <c r="C1263" s="21">
        <f>IF(COUNT(P1263:EB1263)&gt;0,COUNT(P1263:EB1263),"")</f>
      </c>
      <c r="D1263" s="21">
        <f>IF(COUNT(R1263:EB1263)&gt;0,COUNT(R1263:EB1263),"")</f>
      </c>
      <c r="E1263" s="21">
        <f t="shared" si="78"/>
      </c>
      <c r="F1263" s="21">
        <f t="shared" si="79"/>
      </c>
      <c r="G1263" s="21">
        <f t="shared" si="80"/>
      </c>
      <c r="H1263" s="21">
        <f>IF(AND(L1263&gt;0,L1263&lt;=STATS!$B$18),1,"")</f>
      </c>
      <c r="I1263" s="57">
        <v>1262</v>
      </c>
      <c r="P1263" s="25"/>
      <c r="Q1263" s="25"/>
      <c r="R1263" s="60"/>
    </row>
    <row r="1264" spans="2:18" ht="12.75">
      <c r="B1264" s="21">
        <f t="shared" si="77"/>
        <v>0</v>
      </c>
      <c r="C1264" s="21">
        <f>IF(COUNT(P1264:EB1264)&gt;0,COUNT(P1264:EB1264),"")</f>
      </c>
      <c r="D1264" s="21">
        <f>IF(COUNT(R1264:EB1264)&gt;0,COUNT(R1264:EB1264),"")</f>
      </c>
      <c r="E1264" s="21">
        <f t="shared" si="78"/>
      </c>
      <c r="F1264" s="21">
        <f t="shared" si="79"/>
      </c>
      <c r="G1264" s="21">
        <f t="shared" si="80"/>
      </c>
      <c r="H1264" s="21">
        <f>IF(AND(L1264&gt;0,L1264&lt;=STATS!$B$18),1,"")</f>
      </c>
      <c r="I1264" s="57">
        <v>1263</v>
      </c>
      <c r="P1264" s="25"/>
      <c r="Q1264" s="25"/>
      <c r="R1264" s="60"/>
    </row>
    <row r="1265" spans="2:18" ht="12.75">
      <c r="B1265" s="21">
        <f t="shared" si="77"/>
        <v>0</v>
      </c>
      <c r="C1265" s="21">
        <f>IF(COUNT(P1265:EB1265)&gt;0,COUNT(P1265:EB1265),"")</f>
      </c>
      <c r="D1265" s="21">
        <f>IF(COUNT(R1265:EB1265)&gt;0,COUNT(R1265:EB1265),"")</f>
      </c>
      <c r="E1265" s="21">
        <f t="shared" si="78"/>
      </c>
      <c r="F1265" s="21">
        <f t="shared" si="79"/>
      </c>
      <c r="G1265" s="21">
        <f t="shared" si="80"/>
      </c>
      <c r="H1265" s="21">
        <f>IF(AND(L1265&gt;0,L1265&lt;=STATS!$B$18),1,"")</f>
      </c>
      <c r="I1265" s="57">
        <v>1264</v>
      </c>
      <c r="P1265" s="25"/>
      <c r="Q1265" s="25"/>
      <c r="R1265" s="60"/>
    </row>
    <row r="1266" spans="2:18" ht="12.75">
      <c r="B1266" s="21">
        <f t="shared" si="77"/>
        <v>0</v>
      </c>
      <c r="C1266" s="21">
        <f>IF(COUNT(P1266:EB1266)&gt;0,COUNT(P1266:EB1266),"")</f>
      </c>
      <c r="D1266" s="21">
        <f>IF(COUNT(R1266:EB1266)&gt;0,COUNT(R1266:EB1266),"")</f>
      </c>
      <c r="E1266" s="21">
        <f t="shared" si="78"/>
      </c>
      <c r="F1266" s="21">
        <f t="shared" si="79"/>
      </c>
      <c r="G1266" s="21">
        <f t="shared" si="80"/>
      </c>
      <c r="H1266" s="21">
        <f>IF(AND(L1266&gt;0,L1266&lt;=STATS!$B$18),1,"")</f>
      </c>
      <c r="I1266" s="57">
        <v>1265</v>
      </c>
      <c r="P1266" s="25"/>
      <c r="Q1266" s="25"/>
      <c r="R1266" s="60"/>
    </row>
    <row r="1267" spans="2:18" ht="12.75">
      <c r="B1267" s="21">
        <f t="shared" si="77"/>
        <v>0</v>
      </c>
      <c r="C1267" s="21">
        <f>IF(COUNT(P1267:EB1267)&gt;0,COUNT(P1267:EB1267),"")</f>
      </c>
      <c r="D1267" s="21">
        <f>IF(COUNT(R1267:EB1267)&gt;0,COUNT(R1267:EB1267),"")</f>
      </c>
      <c r="E1267" s="21">
        <f t="shared" si="78"/>
      </c>
      <c r="F1267" s="21">
        <f t="shared" si="79"/>
      </c>
      <c r="G1267" s="21">
        <f t="shared" si="80"/>
      </c>
      <c r="H1267" s="21">
        <f>IF(AND(L1267&gt;0,L1267&lt;=STATS!$B$18),1,"")</f>
      </c>
      <c r="I1267" s="57">
        <v>1266</v>
      </c>
      <c r="P1267" s="25"/>
      <c r="Q1267" s="25"/>
      <c r="R1267" s="60"/>
    </row>
    <row r="1268" spans="2:18" ht="12.75">
      <c r="B1268" s="21">
        <f t="shared" si="77"/>
        <v>0</v>
      </c>
      <c r="C1268" s="21">
        <f>IF(COUNT(P1268:EB1268)&gt;0,COUNT(P1268:EB1268),"")</f>
      </c>
      <c r="D1268" s="21">
        <f>IF(COUNT(R1268:EB1268)&gt;0,COUNT(R1268:EB1268),"")</f>
      </c>
      <c r="E1268" s="21">
        <f t="shared" si="78"/>
      </c>
      <c r="F1268" s="21">
        <f t="shared" si="79"/>
      </c>
      <c r="G1268" s="21">
        <f t="shared" si="80"/>
      </c>
      <c r="H1268" s="21">
        <f>IF(AND(L1268&gt;0,L1268&lt;=STATS!$B$18),1,"")</f>
      </c>
      <c r="I1268" s="57">
        <v>1267</v>
      </c>
      <c r="P1268" s="25"/>
      <c r="Q1268" s="25"/>
      <c r="R1268" s="60"/>
    </row>
    <row r="1269" spans="2:18" ht="12.75">
      <c r="B1269" s="21">
        <f t="shared" si="77"/>
        <v>0</v>
      </c>
      <c r="C1269" s="21">
        <f>IF(COUNT(P1269:EB1269)&gt;0,COUNT(P1269:EB1269),"")</f>
      </c>
      <c r="D1269" s="21">
        <f>IF(COUNT(R1269:EB1269)&gt;0,COUNT(R1269:EB1269),"")</f>
      </c>
      <c r="E1269" s="21">
        <f t="shared" si="78"/>
      </c>
      <c r="F1269" s="21">
        <f t="shared" si="79"/>
      </c>
      <c r="G1269" s="21">
        <f t="shared" si="80"/>
      </c>
      <c r="H1269" s="21">
        <f>IF(AND(L1269&gt;0,L1269&lt;=STATS!$B$18),1,"")</f>
      </c>
      <c r="I1269" s="57">
        <v>1268</v>
      </c>
      <c r="P1269" s="25"/>
      <c r="Q1269" s="25"/>
      <c r="R1269" s="60"/>
    </row>
    <row r="1270" spans="2:18" ht="12.75">
      <c r="B1270" s="21">
        <f t="shared" si="77"/>
        <v>0</v>
      </c>
      <c r="C1270" s="21">
        <f>IF(COUNT(P1270:EB1270)&gt;0,COUNT(P1270:EB1270),"")</f>
      </c>
      <c r="D1270" s="21">
        <f>IF(COUNT(R1270:EB1270)&gt;0,COUNT(R1270:EB1270),"")</f>
      </c>
      <c r="E1270" s="21">
        <f t="shared" si="78"/>
      </c>
      <c r="F1270" s="21">
        <f t="shared" si="79"/>
      </c>
      <c r="G1270" s="21">
        <f t="shared" si="80"/>
      </c>
      <c r="H1270" s="21">
        <f>IF(AND(L1270&gt;0,L1270&lt;=STATS!$B$18),1,"")</f>
      </c>
      <c r="I1270" s="57">
        <v>1269</v>
      </c>
      <c r="P1270" s="25"/>
      <c r="Q1270" s="25"/>
      <c r="R1270" s="60"/>
    </row>
    <row r="1271" spans="2:18" ht="12.75">
      <c r="B1271" s="21">
        <f t="shared" si="77"/>
        <v>0</v>
      </c>
      <c r="C1271" s="21">
        <f>IF(COUNT(P1271:EB1271)&gt;0,COUNT(P1271:EB1271),"")</f>
      </c>
      <c r="D1271" s="21">
        <f>IF(COUNT(R1271:EB1271)&gt;0,COUNT(R1271:EB1271),"")</f>
      </c>
      <c r="E1271" s="21">
        <f t="shared" si="78"/>
      </c>
      <c r="F1271" s="21">
        <f t="shared" si="79"/>
      </c>
      <c r="G1271" s="21">
        <f t="shared" si="80"/>
      </c>
      <c r="H1271" s="21">
        <f>IF(AND(L1271&gt;0,L1271&lt;=STATS!$B$18),1,"")</f>
      </c>
      <c r="I1271" s="57">
        <v>1270</v>
      </c>
      <c r="P1271" s="25"/>
      <c r="Q1271" s="25"/>
      <c r="R1271" s="60"/>
    </row>
    <row r="1272" spans="2:18" ht="12.75">
      <c r="B1272" s="21">
        <f t="shared" si="77"/>
        <v>0</v>
      </c>
      <c r="C1272" s="21">
        <f>IF(COUNT(P1272:EB1272)&gt;0,COUNT(P1272:EB1272),"")</f>
      </c>
      <c r="D1272" s="21">
        <f>IF(COUNT(R1272:EB1272)&gt;0,COUNT(R1272:EB1272),"")</f>
      </c>
      <c r="E1272" s="21">
        <f t="shared" si="78"/>
      </c>
      <c r="F1272" s="21">
        <f t="shared" si="79"/>
      </c>
      <c r="G1272" s="21">
        <f t="shared" si="80"/>
      </c>
      <c r="H1272" s="21">
        <f>IF(AND(L1272&gt;0,L1272&lt;=STATS!$B$18),1,"")</f>
      </c>
      <c r="I1272" s="57">
        <v>1271</v>
      </c>
      <c r="P1272" s="25"/>
      <c r="Q1272" s="25"/>
      <c r="R1272" s="60"/>
    </row>
    <row r="1273" spans="2:18" ht="12.75">
      <c r="B1273" s="21">
        <f t="shared" si="77"/>
        <v>0</v>
      </c>
      <c r="C1273" s="21">
        <f>IF(COUNT(P1273:EB1273)&gt;0,COUNT(P1273:EB1273),"")</f>
      </c>
      <c r="D1273" s="21">
        <f>IF(COUNT(R1273:EB1273)&gt;0,COUNT(R1273:EB1273),"")</f>
      </c>
      <c r="E1273" s="21">
        <f t="shared" si="78"/>
      </c>
      <c r="F1273" s="21">
        <f t="shared" si="79"/>
      </c>
      <c r="G1273" s="21">
        <f t="shared" si="80"/>
      </c>
      <c r="H1273" s="21">
        <f>IF(AND(L1273&gt;0,L1273&lt;=STATS!$B$18),1,"")</f>
      </c>
      <c r="I1273" s="57">
        <v>1272</v>
      </c>
      <c r="P1273" s="25"/>
      <c r="Q1273" s="25"/>
      <c r="R1273" s="60"/>
    </row>
    <row r="1274" spans="2:18" ht="12.75">
      <c r="B1274" s="21">
        <f t="shared" si="77"/>
        <v>0</v>
      </c>
      <c r="C1274" s="21">
        <f>IF(COUNT(P1274:EB1274)&gt;0,COUNT(P1274:EB1274),"")</f>
      </c>
      <c r="D1274" s="21">
        <f>IF(COUNT(R1274:EB1274)&gt;0,COUNT(R1274:EB1274),"")</f>
      </c>
      <c r="E1274" s="21">
        <f t="shared" si="78"/>
      </c>
      <c r="F1274" s="21">
        <f t="shared" si="79"/>
      </c>
      <c r="G1274" s="21">
        <f t="shared" si="80"/>
      </c>
      <c r="H1274" s="21">
        <f>IF(AND(L1274&gt;0,L1274&lt;=STATS!$B$18),1,"")</f>
      </c>
      <c r="I1274" s="57">
        <v>1273</v>
      </c>
      <c r="P1274" s="25"/>
      <c r="Q1274" s="25"/>
      <c r="R1274" s="60"/>
    </row>
    <row r="1275" spans="2:18" ht="12.75">
      <c r="B1275" s="21">
        <f t="shared" si="77"/>
        <v>0</v>
      </c>
      <c r="C1275" s="21">
        <f>IF(COUNT(P1275:EB1275)&gt;0,COUNT(P1275:EB1275),"")</f>
      </c>
      <c r="D1275" s="21">
        <f>IF(COUNT(R1275:EB1275)&gt;0,COUNT(R1275:EB1275),"")</f>
      </c>
      <c r="E1275" s="21">
        <f t="shared" si="78"/>
      </c>
      <c r="F1275" s="21">
        <f t="shared" si="79"/>
      </c>
      <c r="G1275" s="21">
        <f t="shared" si="80"/>
      </c>
      <c r="H1275" s="21">
        <f>IF(AND(L1275&gt;0,L1275&lt;=STATS!$B$18),1,"")</f>
      </c>
      <c r="I1275" s="57">
        <v>1274</v>
      </c>
      <c r="P1275" s="25"/>
      <c r="Q1275" s="25"/>
      <c r="R1275" s="60"/>
    </row>
    <row r="1276" spans="2:18" ht="12.75">
      <c r="B1276" s="21">
        <f t="shared" si="77"/>
        <v>0</v>
      </c>
      <c r="C1276" s="21">
        <f>IF(COUNT(P1276:EB1276)&gt;0,COUNT(P1276:EB1276),"")</f>
      </c>
      <c r="D1276" s="21">
        <f>IF(COUNT(R1276:EB1276)&gt;0,COUNT(R1276:EB1276),"")</f>
      </c>
      <c r="E1276" s="21">
        <f t="shared" si="78"/>
      </c>
      <c r="F1276" s="21">
        <f t="shared" si="79"/>
      </c>
      <c r="G1276" s="21">
        <f t="shared" si="80"/>
      </c>
      <c r="H1276" s="21">
        <f>IF(AND(L1276&gt;0,L1276&lt;=STATS!$B$18),1,"")</f>
      </c>
      <c r="I1276" s="57">
        <v>1275</v>
      </c>
      <c r="P1276" s="25"/>
      <c r="Q1276" s="25"/>
      <c r="R1276" s="60"/>
    </row>
    <row r="1277" spans="2:18" ht="12.75">
      <c r="B1277" s="21">
        <f t="shared" si="77"/>
        <v>0</v>
      </c>
      <c r="C1277" s="21">
        <f>IF(COUNT(P1277:EB1277)&gt;0,COUNT(P1277:EB1277),"")</f>
      </c>
      <c r="D1277" s="21">
        <f>IF(COUNT(R1277:EB1277)&gt;0,COUNT(R1277:EB1277),"")</f>
      </c>
      <c r="E1277" s="21">
        <f t="shared" si="78"/>
      </c>
      <c r="F1277" s="21">
        <f t="shared" si="79"/>
      </c>
      <c r="G1277" s="21">
        <f t="shared" si="80"/>
      </c>
      <c r="H1277" s="21">
        <f>IF(AND(L1277&gt;0,L1277&lt;=STATS!$B$18),1,"")</f>
      </c>
      <c r="I1277" s="57">
        <v>1276</v>
      </c>
      <c r="P1277" s="25"/>
      <c r="Q1277" s="25"/>
      <c r="R1277" s="60"/>
    </row>
    <row r="1278" spans="2:18" ht="12.75">
      <c r="B1278" s="21">
        <f t="shared" si="77"/>
        <v>0</v>
      </c>
      <c r="C1278" s="21">
        <f>IF(COUNT(P1278:EB1278)&gt;0,COUNT(P1278:EB1278),"")</f>
      </c>
      <c r="D1278" s="21">
        <f>IF(COUNT(R1278:EB1278)&gt;0,COUNT(R1278:EB1278),"")</f>
      </c>
      <c r="E1278" s="21">
        <f t="shared" si="78"/>
      </c>
      <c r="F1278" s="21">
        <f t="shared" si="79"/>
      </c>
      <c r="G1278" s="21">
        <f t="shared" si="80"/>
      </c>
      <c r="H1278" s="21">
        <f>IF(AND(L1278&gt;0,L1278&lt;=STATS!$B$18),1,"")</f>
      </c>
      <c r="I1278" s="57">
        <v>1277</v>
      </c>
      <c r="P1278" s="25"/>
      <c r="Q1278" s="25"/>
      <c r="R1278" s="60"/>
    </row>
    <row r="1279" spans="2:18" ht="12.75">
      <c r="B1279" s="21">
        <f t="shared" si="77"/>
        <v>0</v>
      </c>
      <c r="C1279" s="21">
        <f>IF(COUNT(P1279:EB1279)&gt;0,COUNT(P1279:EB1279),"")</f>
      </c>
      <c r="D1279" s="21">
        <f>IF(COUNT(R1279:EB1279)&gt;0,COUNT(R1279:EB1279),"")</f>
      </c>
      <c r="E1279" s="21">
        <f t="shared" si="78"/>
      </c>
      <c r="F1279" s="21">
        <f t="shared" si="79"/>
      </c>
      <c r="G1279" s="21">
        <f t="shared" si="80"/>
      </c>
      <c r="H1279" s="21">
        <f>IF(AND(L1279&gt;0,L1279&lt;=STATS!$B$18),1,"")</f>
      </c>
      <c r="I1279" s="57">
        <v>1278</v>
      </c>
      <c r="P1279" s="25"/>
      <c r="Q1279" s="25"/>
      <c r="R1279" s="60"/>
    </row>
    <row r="1280" spans="2:18" ht="12.75">
      <c r="B1280" s="21">
        <f t="shared" si="77"/>
        <v>0</v>
      </c>
      <c r="C1280" s="21">
        <f>IF(COUNT(P1280:EB1280)&gt;0,COUNT(P1280:EB1280),"")</f>
      </c>
      <c r="D1280" s="21">
        <f>IF(COUNT(R1280:EB1280)&gt;0,COUNT(R1280:EB1280),"")</f>
      </c>
      <c r="E1280" s="21">
        <f t="shared" si="78"/>
      </c>
      <c r="F1280" s="21">
        <f t="shared" si="79"/>
      </c>
      <c r="G1280" s="21">
        <f t="shared" si="80"/>
      </c>
      <c r="H1280" s="21">
        <f>IF(AND(L1280&gt;0,L1280&lt;=STATS!$B$18),1,"")</f>
      </c>
      <c r="I1280" s="57">
        <v>1279</v>
      </c>
      <c r="P1280" s="25"/>
      <c r="Q1280" s="25"/>
      <c r="R1280" s="60"/>
    </row>
    <row r="1281" spans="2:18" ht="12.75">
      <c r="B1281" s="21">
        <f t="shared" si="77"/>
        <v>0</v>
      </c>
      <c r="C1281" s="21">
        <f>IF(COUNT(P1281:EB1281)&gt;0,COUNT(P1281:EB1281),"")</f>
      </c>
      <c r="D1281" s="21">
        <f>IF(COUNT(R1281:EB1281)&gt;0,COUNT(R1281:EB1281),"")</f>
      </c>
      <c r="E1281" s="21">
        <f t="shared" si="78"/>
      </c>
      <c r="F1281" s="21">
        <f t="shared" si="79"/>
      </c>
      <c r="G1281" s="21">
        <f t="shared" si="80"/>
      </c>
      <c r="H1281" s="21">
        <f>IF(AND(L1281&gt;0,L1281&lt;=STATS!$B$18),1,"")</f>
      </c>
      <c r="I1281" s="57">
        <v>1280</v>
      </c>
      <c r="P1281" s="25"/>
      <c r="Q1281" s="25"/>
      <c r="R1281" s="60"/>
    </row>
    <row r="1282" spans="2:18" ht="12.75">
      <c r="B1282" s="21">
        <f aca="true" t="shared" si="81" ref="B1282:B1345">COUNT(P1282:DZ1282)</f>
        <v>0</v>
      </c>
      <c r="C1282" s="21">
        <f>IF(COUNT(P1282:EB1282)&gt;0,COUNT(P1282:EB1282),"")</f>
      </c>
      <c r="D1282" s="21">
        <f>IF(COUNT(R1282:EB1282)&gt;0,COUNT(R1282:EB1282),"")</f>
      </c>
      <c r="E1282" s="21">
        <f aca="true" t="shared" si="82" ref="E1282:E1345">IF(H1282=1,COUNT(P1282:DZ1282),"")</f>
      </c>
      <c r="F1282" s="21">
        <f aca="true" t="shared" si="83" ref="F1282:F1345">IF(H1282=1,COUNT(S1282:DZ1282),"")</f>
      </c>
      <c r="G1282" s="21">
        <f t="shared" si="80"/>
      </c>
      <c r="H1282" s="21">
        <f>IF(AND(L1282&gt;0,L1282&lt;=STATS!$B$18),1,"")</f>
      </c>
      <c r="I1282" s="57">
        <v>1281</v>
      </c>
      <c r="P1282" s="25"/>
      <c r="Q1282" s="25"/>
      <c r="R1282" s="60"/>
    </row>
    <row r="1283" spans="2:18" ht="12.75">
      <c r="B1283" s="21">
        <f t="shared" si="81"/>
        <v>0</v>
      </c>
      <c r="C1283" s="21">
        <f>IF(COUNT(P1283:EB1283)&gt;0,COUNT(P1283:EB1283),"")</f>
      </c>
      <c r="D1283" s="21">
        <f>IF(COUNT(R1283:EB1283)&gt;0,COUNT(R1283:EB1283),"")</f>
      </c>
      <c r="E1283" s="21">
        <f t="shared" si="82"/>
      </c>
      <c r="F1283" s="21">
        <f t="shared" si="83"/>
      </c>
      <c r="G1283" s="21">
        <f t="shared" si="80"/>
      </c>
      <c r="H1283" s="21">
        <f>IF(AND(L1283&gt;0,L1283&lt;=STATS!$B$18),1,"")</f>
      </c>
      <c r="I1283" s="57">
        <v>1282</v>
      </c>
      <c r="P1283" s="25"/>
      <c r="Q1283" s="25"/>
      <c r="R1283" s="60"/>
    </row>
    <row r="1284" spans="2:18" ht="12.75">
      <c r="B1284" s="21">
        <f t="shared" si="81"/>
        <v>0</v>
      </c>
      <c r="C1284" s="21">
        <f>IF(COUNT(P1284:EB1284)&gt;0,COUNT(P1284:EB1284),"")</f>
      </c>
      <c r="D1284" s="21">
        <f>IF(COUNT(R1284:EB1284)&gt;0,COUNT(R1284:EB1284),"")</f>
      </c>
      <c r="E1284" s="21">
        <f t="shared" si="82"/>
      </c>
      <c r="F1284" s="21">
        <f t="shared" si="83"/>
      </c>
      <c r="G1284" s="21">
        <f t="shared" si="80"/>
      </c>
      <c r="H1284" s="21">
        <f>IF(AND(L1284&gt;0,L1284&lt;=STATS!$B$18),1,"")</f>
      </c>
      <c r="I1284" s="57">
        <v>1283</v>
      </c>
      <c r="P1284" s="25"/>
      <c r="Q1284" s="25"/>
      <c r="R1284" s="60"/>
    </row>
    <row r="1285" spans="2:18" ht="12.75">
      <c r="B1285" s="21">
        <f t="shared" si="81"/>
        <v>0</v>
      </c>
      <c r="C1285" s="21">
        <f>IF(COUNT(P1285:EB1285)&gt;0,COUNT(P1285:EB1285),"")</f>
      </c>
      <c r="D1285" s="21">
        <f>IF(COUNT(R1285:EB1285)&gt;0,COUNT(R1285:EB1285),"")</f>
      </c>
      <c r="E1285" s="21">
        <f t="shared" si="82"/>
      </c>
      <c r="F1285" s="21">
        <f t="shared" si="83"/>
      </c>
      <c r="G1285" s="21">
        <f t="shared" si="80"/>
      </c>
      <c r="H1285" s="21">
        <f>IF(AND(L1285&gt;0,L1285&lt;=STATS!$B$18),1,"")</f>
      </c>
      <c r="I1285" s="57">
        <v>1284</v>
      </c>
      <c r="P1285" s="25"/>
      <c r="Q1285" s="25"/>
      <c r="R1285" s="60"/>
    </row>
    <row r="1286" spans="2:18" ht="12.75">
      <c r="B1286" s="21">
        <f t="shared" si="81"/>
        <v>0</v>
      </c>
      <c r="C1286" s="21">
        <f>IF(COUNT(P1286:EB1286)&gt;0,COUNT(P1286:EB1286),"")</f>
      </c>
      <c r="D1286" s="21">
        <f>IF(COUNT(R1286:EB1286)&gt;0,COUNT(R1286:EB1286),"")</f>
      </c>
      <c r="E1286" s="21">
        <f t="shared" si="82"/>
      </c>
      <c r="F1286" s="21">
        <f t="shared" si="83"/>
      </c>
      <c r="G1286" s="21">
        <f t="shared" si="80"/>
      </c>
      <c r="H1286" s="21">
        <f>IF(AND(L1286&gt;0,L1286&lt;=STATS!$B$18),1,"")</f>
      </c>
      <c r="I1286" s="57">
        <v>1285</v>
      </c>
      <c r="P1286" s="25"/>
      <c r="Q1286" s="25"/>
      <c r="R1286" s="60"/>
    </row>
    <row r="1287" spans="2:18" ht="12.75">
      <c r="B1287" s="21">
        <f t="shared" si="81"/>
        <v>0</v>
      </c>
      <c r="C1287" s="21">
        <f>IF(COUNT(P1287:EB1287)&gt;0,COUNT(P1287:EB1287),"")</f>
      </c>
      <c r="D1287" s="21">
        <f>IF(COUNT(R1287:EB1287)&gt;0,COUNT(R1287:EB1287),"")</f>
      </c>
      <c r="E1287" s="21">
        <f t="shared" si="82"/>
      </c>
      <c r="F1287" s="21">
        <f t="shared" si="83"/>
      </c>
      <c r="G1287" s="21">
        <f t="shared" si="80"/>
      </c>
      <c r="H1287" s="21">
        <f>IF(AND(L1287&gt;0,L1287&lt;=STATS!$B$18),1,"")</f>
      </c>
      <c r="I1287" s="57">
        <v>1286</v>
      </c>
      <c r="P1287" s="25"/>
      <c r="Q1287" s="25"/>
      <c r="R1287" s="60"/>
    </row>
    <row r="1288" spans="2:18" ht="12.75">
      <c r="B1288" s="21">
        <f t="shared" si="81"/>
        <v>0</v>
      </c>
      <c r="C1288" s="21">
        <f>IF(COUNT(P1288:EB1288)&gt;0,COUNT(P1288:EB1288),"")</f>
      </c>
      <c r="D1288" s="21">
        <f>IF(COUNT(R1288:EB1288)&gt;0,COUNT(R1288:EB1288),"")</f>
      </c>
      <c r="E1288" s="21">
        <f t="shared" si="82"/>
      </c>
      <c r="F1288" s="21">
        <f t="shared" si="83"/>
      </c>
      <c r="G1288" s="21">
        <f t="shared" si="80"/>
      </c>
      <c r="H1288" s="21">
        <f>IF(AND(L1288&gt;0,L1288&lt;=STATS!$B$18),1,"")</f>
      </c>
      <c r="I1288" s="57">
        <v>1287</v>
      </c>
      <c r="P1288" s="25"/>
      <c r="Q1288" s="25"/>
      <c r="R1288" s="60"/>
    </row>
    <row r="1289" spans="2:18" ht="12.75">
      <c r="B1289" s="21">
        <f t="shared" si="81"/>
        <v>0</v>
      </c>
      <c r="C1289" s="21">
        <f>IF(COUNT(P1289:EB1289)&gt;0,COUNT(P1289:EB1289),"")</f>
      </c>
      <c r="D1289" s="21">
        <f>IF(COUNT(R1289:EB1289)&gt;0,COUNT(R1289:EB1289),"")</f>
      </c>
      <c r="E1289" s="21">
        <f t="shared" si="82"/>
      </c>
      <c r="F1289" s="21">
        <f t="shared" si="83"/>
      </c>
      <c r="G1289" s="21">
        <f t="shared" si="80"/>
      </c>
      <c r="H1289" s="21">
        <f>IF(AND(L1289&gt;0,L1289&lt;=STATS!$B$18),1,"")</f>
      </c>
      <c r="I1289" s="57">
        <v>1288</v>
      </c>
      <c r="P1289" s="25"/>
      <c r="Q1289" s="25"/>
      <c r="R1289" s="60"/>
    </row>
    <row r="1290" spans="2:18" ht="12.75">
      <c r="B1290" s="21">
        <f t="shared" si="81"/>
        <v>0</v>
      </c>
      <c r="C1290" s="21">
        <f>IF(COUNT(P1290:EB1290)&gt;0,COUNT(P1290:EB1290),"")</f>
      </c>
      <c r="D1290" s="21">
        <f>IF(COUNT(R1290:EB1290)&gt;0,COUNT(R1290:EB1290),"")</f>
      </c>
      <c r="E1290" s="21">
        <f t="shared" si="82"/>
      </c>
      <c r="F1290" s="21">
        <f t="shared" si="83"/>
      </c>
      <c r="G1290" s="21">
        <f t="shared" si="80"/>
      </c>
      <c r="H1290" s="21">
        <f>IF(AND(L1290&gt;0,L1290&lt;=STATS!$B$18),1,"")</f>
      </c>
      <c r="I1290" s="57">
        <v>1289</v>
      </c>
      <c r="P1290" s="25"/>
      <c r="Q1290" s="25"/>
      <c r="R1290" s="60"/>
    </row>
    <row r="1291" spans="2:18" ht="12.75">
      <c r="B1291" s="21">
        <f t="shared" si="81"/>
        <v>0</v>
      </c>
      <c r="C1291" s="21">
        <f>IF(COUNT(P1291:EB1291)&gt;0,COUNT(P1291:EB1291),"")</f>
      </c>
      <c r="D1291" s="21">
        <f>IF(COUNT(R1291:EB1291)&gt;0,COUNT(R1291:EB1291),"")</f>
      </c>
      <c r="E1291" s="21">
        <f t="shared" si="82"/>
      </c>
      <c r="F1291" s="21">
        <f t="shared" si="83"/>
      </c>
      <c r="G1291" s="21">
        <f t="shared" si="80"/>
      </c>
      <c r="H1291" s="21">
        <f>IF(AND(L1291&gt;0,L1291&lt;=STATS!$B$18),1,"")</f>
      </c>
      <c r="I1291" s="57">
        <v>1290</v>
      </c>
      <c r="P1291" s="25"/>
      <c r="Q1291" s="25"/>
      <c r="R1291" s="60"/>
    </row>
    <row r="1292" spans="2:18" ht="12.75">
      <c r="B1292" s="21">
        <f t="shared" si="81"/>
        <v>0</v>
      </c>
      <c r="C1292" s="21">
        <f>IF(COUNT(P1292:EB1292)&gt;0,COUNT(P1292:EB1292),"")</f>
      </c>
      <c r="D1292" s="21">
        <f>IF(COUNT(R1292:EB1292)&gt;0,COUNT(R1292:EB1292),"")</f>
      </c>
      <c r="E1292" s="21">
        <f t="shared" si="82"/>
      </c>
      <c r="F1292" s="21">
        <f t="shared" si="83"/>
      </c>
      <c r="G1292" s="21">
        <f t="shared" si="80"/>
      </c>
      <c r="H1292" s="21">
        <f>IF(AND(L1292&gt;0,L1292&lt;=STATS!$B$18),1,"")</f>
      </c>
      <c r="I1292" s="57">
        <v>1291</v>
      </c>
      <c r="P1292" s="25"/>
      <c r="Q1292" s="25"/>
      <c r="R1292" s="60"/>
    </row>
    <row r="1293" spans="2:18" ht="12.75">
      <c r="B1293" s="21">
        <f t="shared" si="81"/>
        <v>0</v>
      </c>
      <c r="C1293" s="21">
        <f>IF(COUNT(P1293:EB1293)&gt;0,COUNT(P1293:EB1293),"")</f>
      </c>
      <c r="D1293" s="21">
        <f>IF(COUNT(R1293:EB1293)&gt;0,COUNT(R1293:EB1293),"")</f>
      </c>
      <c r="E1293" s="21">
        <f t="shared" si="82"/>
      </c>
      <c r="F1293" s="21">
        <f t="shared" si="83"/>
      </c>
      <c r="G1293" s="21">
        <f t="shared" si="80"/>
      </c>
      <c r="H1293" s="21">
        <f>IF(AND(L1293&gt;0,L1293&lt;=STATS!$B$18),1,"")</f>
      </c>
      <c r="I1293" s="57">
        <v>1292</v>
      </c>
      <c r="P1293" s="25"/>
      <c r="Q1293" s="25"/>
      <c r="R1293" s="60"/>
    </row>
    <row r="1294" spans="2:18" ht="12.75">
      <c r="B1294" s="21">
        <f t="shared" si="81"/>
        <v>0</v>
      </c>
      <c r="C1294" s="21">
        <f>IF(COUNT(P1294:EB1294)&gt;0,COUNT(P1294:EB1294),"")</f>
      </c>
      <c r="D1294" s="21">
        <f>IF(COUNT(R1294:EB1294)&gt;0,COUNT(R1294:EB1294),"")</f>
      </c>
      <c r="E1294" s="21">
        <f t="shared" si="82"/>
      </c>
      <c r="F1294" s="21">
        <f t="shared" si="83"/>
      </c>
      <c r="G1294" s="21">
        <f t="shared" si="80"/>
      </c>
      <c r="H1294" s="21">
        <f>IF(AND(L1294&gt;0,L1294&lt;=STATS!$B$18),1,"")</f>
      </c>
      <c r="I1294" s="57">
        <v>1293</v>
      </c>
      <c r="P1294" s="25"/>
      <c r="Q1294" s="25"/>
      <c r="R1294" s="60"/>
    </row>
    <row r="1295" spans="2:18" ht="12.75">
      <c r="B1295" s="21">
        <f t="shared" si="81"/>
        <v>0</v>
      </c>
      <c r="C1295" s="21">
        <f>IF(COUNT(P1295:EB1295)&gt;0,COUNT(P1295:EB1295),"")</f>
      </c>
      <c r="D1295" s="21">
        <f>IF(COUNT(R1295:EB1295)&gt;0,COUNT(R1295:EB1295),"")</f>
      </c>
      <c r="E1295" s="21">
        <f t="shared" si="82"/>
      </c>
      <c r="F1295" s="21">
        <f t="shared" si="83"/>
      </c>
      <c r="G1295" s="21">
        <f t="shared" si="80"/>
      </c>
      <c r="H1295" s="21">
        <f>IF(AND(L1295&gt;0,L1295&lt;=STATS!$B$18),1,"")</f>
      </c>
      <c r="I1295" s="57">
        <v>1294</v>
      </c>
      <c r="P1295" s="25"/>
      <c r="Q1295" s="25"/>
      <c r="R1295" s="60"/>
    </row>
    <row r="1296" spans="2:18" ht="12.75">
      <c r="B1296" s="21">
        <f t="shared" si="81"/>
        <v>0</v>
      </c>
      <c r="C1296" s="21">
        <f>IF(COUNT(P1296:EB1296)&gt;0,COUNT(P1296:EB1296),"")</f>
      </c>
      <c r="D1296" s="21">
        <f>IF(COUNT(R1296:EB1296)&gt;0,COUNT(R1296:EB1296),"")</f>
      </c>
      <c r="E1296" s="21">
        <f t="shared" si="82"/>
      </c>
      <c r="F1296" s="21">
        <f t="shared" si="83"/>
      </c>
      <c r="G1296" s="21">
        <f t="shared" si="80"/>
      </c>
      <c r="H1296" s="21">
        <f>IF(AND(L1296&gt;0,L1296&lt;=STATS!$B$18),1,"")</f>
      </c>
      <c r="I1296" s="57">
        <v>1295</v>
      </c>
      <c r="P1296" s="25"/>
      <c r="Q1296" s="25"/>
      <c r="R1296" s="60"/>
    </row>
    <row r="1297" spans="2:18" ht="12.75">
      <c r="B1297" s="21">
        <f t="shared" si="81"/>
        <v>0</v>
      </c>
      <c r="C1297" s="21">
        <f>IF(COUNT(P1297:EB1297)&gt;0,COUNT(P1297:EB1297),"")</f>
      </c>
      <c r="D1297" s="21">
        <f>IF(COUNT(R1297:EB1297)&gt;0,COUNT(R1297:EB1297),"")</f>
      </c>
      <c r="E1297" s="21">
        <f t="shared" si="82"/>
      </c>
      <c r="F1297" s="21">
        <f t="shared" si="83"/>
      </c>
      <c r="G1297" s="21">
        <f t="shared" si="80"/>
      </c>
      <c r="H1297" s="21">
        <f>IF(AND(L1297&gt;0,L1297&lt;=STATS!$B$18),1,"")</f>
      </c>
      <c r="I1297" s="57">
        <v>1296</v>
      </c>
      <c r="P1297" s="25"/>
      <c r="Q1297" s="25"/>
      <c r="R1297" s="60"/>
    </row>
    <row r="1298" spans="2:18" ht="12.75">
      <c r="B1298" s="21">
        <f t="shared" si="81"/>
        <v>0</v>
      </c>
      <c r="C1298" s="21">
        <f>IF(COUNT(P1298:EB1298)&gt;0,COUNT(P1298:EB1298),"")</f>
      </c>
      <c r="D1298" s="21">
        <f>IF(COUNT(R1298:EB1298)&gt;0,COUNT(R1298:EB1298),"")</f>
      </c>
      <c r="E1298" s="21">
        <f t="shared" si="82"/>
      </c>
      <c r="F1298" s="21">
        <f t="shared" si="83"/>
      </c>
      <c r="G1298" s="21">
        <f t="shared" si="80"/>
      </c>
      <c r="H1298" s="21">
        <f>IF(AND(L1298&gt;0,L1298&lt;=STATS!$B$18),1,"")</f>
      </c>
      <c r="I1298" s="57">
        <v>1297</v>
      </c>
      <c r="P1298" s="25"/>
      <c r="Q1298" s="25"/>
      <c r="R1298" s="60"/>
    </row>
    <row r="1299" spans="2:18" ht="12.75">
      <c r="B1299" s="21">
        <f t="shared" si="81"/>
        <v>0</v>
      </c>
      <c r="C1299" s="21">
        <f>IF(COUNT(P1299:EB1299)&gt;0,COUNT(P1299:EB1299),"")</f>
      </c>
      <c r="D1299" s="21">
        <f>IF(COUNT(R1299:EB1299)&gt;0,COUNT(R1299:EB1299),"")</f>
      </c>
      <c r="E1299" s="21">
        <f t="shared" si="82"/>
      </c>
      <c r="F1299" s="21">
        <f t="shared" si="83"/>
      </c>
      <c r="G1299" s="21">
        <f t="shared" si="80"/>
      </c>
      <c r="H1299" s="21">
        <f>IF(AND(L1299&gt;0,L1299&lt;=STATS!$B$18),1,"")</f>
      </c>
      <c r="I1299" s="57">
        <v>1298</v>
      </c>
      <c r="P1299" s="25"/>
      <c r="Q1299" s="25"/>
      <c r="R1299" s="60"/>
    </row>
    <row r="1300" spans="2:18" ht="12.75">
      <c r="B1300" s="21">
        <f t="shared" si="81"/>
        <v>0</v>
      </c>
      <c r="C1300" s="21">
        <f>IF(COUNT(P1300:EB1300)&gt;0,COUNT(P1300:EB1300),"")</f>
      </c>
      <c r="D1300" s="21">
        <f>IF(COUNT(R1300:EB1300)&gt;0,COUNT(R1300:EB1300),"")</f>
      </c>
      <c r="E1300" s="21">
        <f t="shared" si="82"/>
      </c>
      <c r="F1300" s="21">
        <f t="shared" si="83"/>
      </c>
      <c r="G1300" s="21">
        <f t="shared" si="80"/>
      </c>
      <c r="H1300" s="21">
        <f>IF(AND(L1300&gt;0,L1300&lt;=STATS!$B$18),1,"")</f>
      </c>
      <c r="I1300" s="57">
        <v>1299</v>
      </c>
      <c r="P1300" s="25"/>
      <c r="Q1300" s="25"/>
      <c r="R1300" s="60"/>
    </row>
    <row r="1301" spans="2:18" ht="12.75">
      <c r="B1301" s="21">
        <f t="shared" si="81"/>
        <v>0</v>
      </c>
      <c r="C1301" s="21">
        <f>IF(COUNT(P1301:EB1301)&gt;0,COUNT(P1301:EB1301),"")</f>
      </c>
      <c r="D1301" s="21">
        <f>IF(COUNT(R1301:EB1301)&gt;0,COUNT(R1301:EB1301),"")</f>
      </c>
      <c r="E1301" s="21">
        <f t="shared" si="82"/>
      </c>
      <c r="F1301" s="21">
        <f t="shared" si="83"/>
      </c>
      <c r="G1301" s="21">
        <f t="shared" si="80"/>
      </c>
      <c r="H1301" s="21">
        <f>IF(AND(L1301&gt;0,L1301&lt;=STATS!$B$18),1,"")</f>
      </c>
      <c r="I1301" s="57">
        <v>1300</v>
      </c>
      <c r="P1301" s="25"/>
      <c r="Q1301" s="25"/>
      <c r="R1301" s="60"/>
    </row>
    <row r="1302" spans="2:18" ht="12.75">
      <c r="B1302" s="21">
        <f t="shared" si="81"/>
        <v>0</v>
      </c>
      <c r="C1302" s="21">
        <f>IF(COUNT(P1302:EB1302)&gt;0,COUNT(P1302:EB1302),"")</f>
      </c>
      <c r="D1302" s="21">
        <f>IF(COUNT(R1302:EB1302)&gt;0,COUNT(R1302:EB1302),"")</f>
      </c>
      <c r="E1302" s="21">
        <f t="shared" si="82"/>
      </c>
      <c r="F1302" s="21">
        <f t="shared" si="83"/>
      </c>
      <c r="G1302" s="21">
        <f t="shared" si="80"/>
      </c>
      <c r="H1302" s="21">
        <f>IF(AND(L1302&gt;0,L1302&lt;=STATS!$B$18),1,"")</f>
      </c>
      <c r="I1302" s="57">
        <v>1301</v>
      </c>
      <c r="P1302" s="25"/>
      <c r="Q1302" s="25"/>
      <c r="R1302" s="60"/>
    </row>
    <row r="1303" spans="2:18" ht="12.75">
      <c r="B1303" s="21">
        <f t="shared" si="81"/>
        <v>0</v>
      </c>
      <c r="C1303" s="21">
        <f>IF(COUNT(P1303:EB1303)&gt;0,COUNT(P1303:EB1303),"")</f>
      </c>
      <c r="D1303" s="21">
        <f>IF(COUNT(R1303:EB1303)&gt;0,COUNT(R1303:EB1303),"")</f>
      </c>
      <c r="E1303" s="21">
        <f t="shared" si="82"/>
      </c>
      <c r="F1303" s="21">
        <f t="shared" si="83"/>
      </c>
      <c r="G1303" s="21">
        <f t="shared" si="80"/>
      </c>
      <c r="H1303" s="21">
        <f>IF(AND(L1303&gt;0,L1303&lt;=STATS!$B$18),1,"")</f>
      </c>
      <c r="I1303" s="57">
        <v>1302</v>
      </c>
      <c r="P1303" s="25"/>
      <c r="Q1303" s="25"/>
      <c r="R1303" s="60"/>
    </row>
    <row r="1304" spans="2:18" ht="12.75">
      <c r="B1304" s="21">
        <f t="shared" si="81"/>
        <v>0</v>
      </c>
      <c r="C1304" s="21">
        <f>IF(COUNT(P1304:EB1304)&gt;0,COUNT(P1304:EB1304),"")</f>
      </c>
      <c r="D1304" s="21">
        <f>IF(COUNT(R1304:EB1304)&gt;0,COUNT(R1304:EB1304),"")</f>
      </c>
      <c r="E1304" s="21">
        <f t="shared" si="82"/>
      </c>
      <c r="F1304" s="21">
        <f t="shared" si="83"/>
      </c>
      <c r="G1304" s="21">
        <f t="shared" si="80"/>
      </c>
      <c r="H1304" s="21">
        <f>IF(AND(L1304&gt;0,L1304&lt;=STATS!$B$18),1,"")</f>
      </c>
      <c r="I1304" s="57">
        <v>1303</v>
      </c>
      <c r="P1304" s="25"/>
      <c r="Q1304" s="25"/>
      <c r="R1304" s="60"/>
    </row>
    <row r="1305" spans="2:18" ht="12.75">
      <c r="B1305" s="21">
        <f t="shared" si="81"/>
        <v>0</v>
      </c>
      <c r="C1305" s="21">
        <f>IF(COUNT(P1305:EB1305)&gt;0,COUNT(P1305:EB1305),"")</f>
      </c>
      <c r="D1305" s="21">
        <f>IF(COUNT(R1305:EB1305)&gt;0,COUNT(R1305:EB1305),"")</f>
      </c>
      <c r="E1305" s="21">
        <f t="shared" si="82"/>
      </c>
      <c r="F1305" s="21">
        <f t="shared" si="83"/>
      </c>
      <c r="G1305" s="21">
        <f t="shared" si="80"/>
      </c>
      <c r="H1305" s="21">
        <f>IF(AND(L1305&gt;0,L1305&lt;=STATS!$B$18),1,"")</f>
      </c>
      <c r="I1305" s="57">
        <v>1304</v>
      </c>
      <c r="P1305" s="25"/>
      <c r="Q1305" s="25"/>
      <c r="R1305" s="60"/>
    </row>
    <row r="1306" spans="2:18" ht="12.75">
      <c r="B1306" s="21">
        <f t="shared" si="81"/>
        <v>0</v>
      </c>
      <c r="C1306" s="21">
        <f>IF(COUNT(P1306:EB1306)&gt;0,COUNT(P1306:EB1306),"")</f>
      </c>
      <c r="D1306" s="21">
        <f>IF(COUNT(R1306:EB1306)&gt;0,COUNT(R1306:EB1306),"")</f>
      </c>
      <c r="E1306" s="21">
        <f t="shared" si="82"/>
      </c>
      <c r="F1306" s="21">
        <f t="shared" si="83"/>
      </c>
      <c r="G1306" s="21">
        <f aca="true" t="shared" si="84" ref="G1306:G1369">IF($B1306&gt;=1,$L1306,"")</f>
      </c>
      <c r="H1306" s="21">
        <f>IF(AND(L1306&gt;0,L1306&lt;=STATS!$B$18),1,"")</f>
      </c>
      <c r="I1306" s="57">
        <v>1305</v>
      </c>
      <c r="P1306" s="25"/>
      <c r="Q1306" s="25"/>
      <c r="R1306" s="60"/>
    </row>
    <row r="1307" spans="2:18" ht="12.75">
      <c r="B1307" s="21">
        <f t="shared" si="81"/>
        <v>0</v>
      </c>
      <c r="C1307" s="21">
        <f>IF(COUNT(P1307:EB1307)&gt;0,COUNT(P1307:EB1307),"")</f>
      </c>
      <c r="D1307" s="21">
        <f>IF(COUNT(R1307:EB1307)&gt;0,COUNT(R1307:EB1307),"")</f>
      </c>
      <c r="E1307" s="21">
        <f t="shared" si="82"/>
      </c>
      <c r="F1307" s="21">
        <f t="shared" si="83"/>
      </c>
      <c r="G1307" s="21">
        <f t="shared" si="84"/>
      </c>
      <c r="H1307" s="21">
        <f>IF(AND(L1307&gt;0,L1307&lt;=STATS!$B$18),1,"")</f>
      </c>
      <c r="I1307" s="57">
        <v>1306</v>
      </c>
      <c r="P1307" s="25"/>
      <c r="Q1307" s="25"/>
      <c r="R1307" s="60"/>
    </row>
    <row r="1308" spans="2:18" ht="12.75">
      <c r="B1308" s="21">
        <f t="shared" si="81"/>
        <v>0</v>
      </c>
      <c r="C1308" s="21">
        <f>IF(COUNT(P1308:EB1308)&gt;0,COUNT(P1308:EB1308),"")</f>
      </c>
      <c r="D1308" s="21">
        <f>IF(COUNT(R1308:EB1308)&gt;0,COUNT(R1308:EB1308),"")</f>
      </c>
      <c r="E1308" s="21">
        <f t="shared" si="82"/>
      </c>
      <c r="F1308" s="21">
        <f t="shared" si="83"/>
      </c>
      <c r="G1308" s="21">
        <f t="shared" si="84"/>
      </c>
      <c r="H1308" s="21">
        <f>IF(AND(L1308&gt;0,L1308&lt;=STATS!$B$18),1,"")</f>
      </c>
      <c r="I1308" s="57">
        <v>1307</v>
      </c>
      <c r="P1308" s="25"/>
      <c r="Q1308" s="25"/>
      <c r="R1308" s="60"/>
    </row>
    <row r="1309" spans="2:18" ht="12.75">
      <c r="B1309" s="21">
        <f t="shared" si="81"/>
        <v>0</v>
      </c>
      <c r="C1309" s="21">
        <f>IF(COUNT(P1309:EB1309)&gt;0,COUNT(P1309:EB1309),"")</f>
      </c>
      <c r="D1309" s="21">
        <f>IF(COUNT(R1309:EB1309)&gt;0,COUNT(R1309:EB1309),"")</f>
      </c>
      <c r="E1309" s="21">
        <f t="shared" si="82"/>
      </c>
      <c r="F1309" s="21">
        <f t="shared" si="83"/>
      </c>
      <c r="G1309" s="21">
        <f t="shared" si="84"/>
      </c>
      <c r="H1309" s="21">
        <f>IF(AND(L1309&gt;0,L1309&lt;=STATS!$B$18),1,"")</f>
      </c>
      <c r="I1309" s="57">
        <v>1308</v>
      </c>
      <c r="P1309" s="25"/>
      <c r="Q1309" s="25"/>
      <c r="R1309" s="60"/>
    </row>
    <row r="1310" spans="2:18" ht="12.75">
      <c r="B1310" s="21">
        <f t="shared" si="81"/>
        <v>0</v>
      </c>
      <c r="C1310" s="21">
        <f>IF(COUNT(P1310:EB1310)&gt;0,COUNT(P1310:EB1310),"")</f>
      </c>
      <c r="D1310" s="21">
        <f>IF(COUNT(R1310:EB1310)&gt;0,COUNT(R1310:EB1310),"")</f>
      </c>
      <c r="E1310" s="21">
        <f t="shared" si="82"/>
      </c>
      <c r="F1310" s="21">
        <f t="shared" si="83"/>
      </c>
      <c r="G1310" s="21">
        <f t="shared" si="84"/>
      </c>
      <c r="H1310" s="21">
        <f>IF(AND(L1310&gt;0,L1310&lt;=STATS!$B$18),1,"")</f>
      </c>
      <c r="I1310" s="57">
        <v>1309</v>
      </c>
      <c r="P1310" s="25"/>
      <c r="Q1310" s="25"/>
      <c r="R1310" s="60"/>
    </row>
    <row r="1311" spans="2:18" ht="12.75">
      <c r="B1311" s="21">
        <f t="shared" si="81"/>
        <v>0</v>
      </c>
      <c r="C1311" s="21">
        <f>IF(COUNT(P1311:EB1311)&gt;0,COUNT(P1311:EB1311),"")</f>
      </c>
      <c r="D1311" s="21">
        <f>IF(COUNT(R1311:EB1311)&gt;0,COUNT(R1311:EB1311),"")</f>
      </c>
      <c r="E1311" s="21">
        <f t="shared" si="82"/>
      </c>
      <c r="F1311" s="21">
        <f t="shared" si="83"/>
      </c>
      <c r="G1311" s="21">
        <f t="shared" si="84"/>
      </c>
      <c r="H1311" s="21">
        <f>IF(AND(L1311&gt;0,L1311&lt;=STATS!$B$18),1,"")</f>
      </c>
      <c r="I1311" s="57">
        <v>1310</v>
      </c>
      <c r="P1311" s="25"/>
      <c r="Q1311" s="25"/>
      <c r="R1311" s="60"/>
    </row>
    <row r="1312" spans="2:18" ht="12.75">
      <c r="B1312" s="21">
        <f t="shared" si="81"/>
        <v>0</v>
      </c>
      <c r="C1312" s="21">
        <f>IF(COUNT(P1312:EB1312)&gt;0,COUNT(P1312:EB1312),"")</f>
      </c>
      <c r="D1312" s="21">
        <f>IF(COUNT(R1312:EB1312)&gt;0,COUNT(R1312:EB1312),"")</f>
      </c>
      <c r="E1312" s="21">
        <f t="shared" si="82"/>
      </c>
      <c r="F1312" s="21">
        <f t="shared" si="83"/>
      </c>
      <c r="G1312" s="21">
        <f t="shared" si="84"/>
      </c>
      <c r="H1312" s="21">
        <f>IF(AND(L1312&gt;0,L1312&lt;=STATS!$B$18),1,"")</f>
      </c>
      <c r="I1312" s="57">
        <v>1311</v>
      </c>
      <c r="P1312" s="25"/>
      <c r="Q1312" s="25"/>
      <c r="R1312" s="60"/>
    </row>
    <row r="1313" spans="2:18" ht="12.75">
      <c r="B1313" s="21">
        <f t="shared" si="81"/>
        <v>0</v>
      </c>
      <c r="C1313" s="21">
        <f>IF(COUNT(P1313:EB1313)&gt;0,COUNT(P1313:EB1313),"")</f>
      </c>
      <c r="D1313" s="21">
        <f>IF(COUNT(R1313:EB1313)&gt;0,COUNT(R1313:EB1313),"")</f>
      </c>
      <c r="E1313" s="21">
        <f t="shared" si="82"/>
      </c>
      <c r="F1313" s="21">
        <f t="shared" si="83"/>
      </c>
      <c r="G1313" s="21">
        <f t="shared" si="84"/>
      </c>
      <c r="H1313" s="21">
        <f>IF(AND(L1313&gt;0,L1313&lt;=STATS!$B$18),1,"")</f>
      </c>
      <c r="I1313" s="57">
        <v>1312</v>
      </c>
      <c r="P1313" s="25"/>
      <c r="Q1313" s="25"/>
      <c r="R1313" s="60"/>
    </row>
    <row r="1314" spans="2:18" ht="12.75">
      <c r="B1314" s="21">
        <f t="shared" si="81"/>
        <v>0</v>
      </c>
      <c r="C1314" s="21">
        <f>IF(COUNT(P1314:EB1314)&gt;0,COUNT(P1314:EB1314),"")</f>
      </c>
      <c r="D1314" s="21">
        <f>IF(COUNT(R1314:EB1314)&gt;0,COUNT(R1314:EB1314),"")</f>
      </c>
      <c r="E1314" s="21">
        <f t="shared" si="82"/>
      </c>
      <c r="F1314" s="21">
        <f t="shared" si="83"/>
      </c>
      <c r="G1314" s="21">
        <f t="shared" si="84"/>
      </c>
      <c r="H1314" s="21">
        <f>IF(AND(L1314&gt;0,L1314&lt;=STATS!$B$18),1,"")</f>
      </c>
      <c r="I1314" s="57">
        <v>1313</v>
      </c>
      <c r="P1314" s="25"/>
      <c r="Q1314" s="25"/>
      <c r="R1314" s="60"/>
    </row>
    <row r="1315" spans="2:18" ht="12.75">
      <c r="B1315" s="21">
        <f t="shared" si="81"/>
        <v>0</v>
      </c>
      <c r="C1315" s="21">
        <f>IF(COUNT(P1315:EB1315)&gt;0,COUNT(P1315:EB1315),"")</f>
      </c>
      <c r="D1315" s="21">
        <f>IF(COUNT(R1315:EB1315)&gt;0,COUNT(R1315:EB1315),"")</f>
      </c>
      <c r="E1315" s="21">
        <f t="shared" si="82"/>
      </c>
      <c r="F1315" s="21">
        <f t="shared" si="83"/>
      </c>
      <c r="G1315" s="21">
        <f t="shared" si="84"/>
      </c>
      <c r="H1315" s="21">
        <f>IF(AND(L1315&gt;0,L1315&lt;=STATS!$B$18),1,"")</f>
      </c>
      <c r="I1315" s="57">
        <v>1314</v>
      </c>
      <c r="P1315" s="25"/>
      <c r="Q1315" s="25"/>
      <c r="R1315" s="60"/>
    </row>
    <row r="1316" spans="2:18" ht="12.75">
      <c r="B1316" s="21">
        <f t="shared" si="81"/>
        <v>0</v>
      </c>
      <c r="C1316" s="21">
        <f>IF(COUNT(P1316:EB1316)&gt;0,COUNT(P1316:EB1316),"")</f>
      </c>
      <c r="D1316" s="21">
        <f>IF(COUNT(R1316:EB1316)&gt;0,COUNT(R1316:EB1316),"")</f>
      </c>
      <c r="E1316" s="21">
        <f t="shared" si="82"/>
      </c>
      <c r="F1316" s="21">
        <f t="shared" si="83"/>
      </c>
      <c r="G1316" s="21">
        <f t="shared" si="84"/>
      </c>
      <c r="H1316" s="21">
        <f>IF(AND(L1316&gt;0,L1316&lt;=STATS!$B$18),1,"")</f>
      </c>
      <c r="I1316" s="57">
        <v>1315</v>
      </c>
      <c r="P1316" s="25"/>
      <c r="Q1316" s="25"/>
      <c r="R1316" s="60"/>
    </row>
    <row r="1317" spans="2:18" ht="12.75">
      <c r="B1317" s="21">
        <f t="shared" si="81"/>
        <v>0</v>
      </c>
      <c r="C1317" s="21">
        <f>IF(COUNT(P1317:EB1317)&gt;0,COUNT(P1317:EB1317),"")</f>
      </c>
      <c r="D1317" s="21">
        <f>IF(COUNT(R1317:EB1317)&gt;0,COUNT(R1317:EB1317),"")</f>
      </c>
      <c r="E1317" s="21">
        <f t="shared" si="82"/>
      </c>
      <c r="F1317" s="21">
        <f t="shared" si="83"/>
      </c>
      <c r="G1317" s="21">
        <f t="shared" si="84"/>
      </c>
      <c r="H1317" s="21">
        <f>IF(AND(L1317&gt;0,L1317&lt;=STATS!$B$18),1,"")</f>
      </c>
      <c r="I1317" s="57">
        <v>1316</v>
      </c>
      <c r="P1317" s="25"/>
      <c r="Q1317" s="25"/>
      <c r="R1317" s="60"/>
    </row>
    <row r="1318" spans="2:18" ht="12.75">
      <c r="B1318" s="21">
        <f t="shared" si="81"/>
        <v>0</v>
      </c>
      <c r="C1318" s="21">
        <f>IF(COUNT(P1318:EB1318)&gt;0,COUNT(P1318:EB1318),"")</f>
      </c>
      <c r="D1318" s="21">
        <f>IF(COUNT(R1318:EB1318)&gt;0,COUNT(R1318:EB1318),"")</f>
      </c>
      <c r="E1318" s="21">
        <f t="shared" si="82"/>
      </c>
      <c r="F1318" s="21">
        <f t="shared" si="83"/>
      </c>
      <c r="G1318" s="21">
        <f t="shared" si="84"/>
      </c>
      <c r="H1318" s="21">
        <f>IF(AND(L1318&gt;0,L1318&lt;=STATS!$B$18),1,"")</f>
      </c>
      <c r="I1318" s="57">
        <v>1317</v>
      </c>
      <c r="P1318" s="25"/>
      <c r="Q1318" s="25"/>
      <c r="R1318" s="60"/>
    </row>
    <row r="1319" spans="2:18" ht="12.75">
      <c r="B1319" s="21">
        <f t="shared" si="81"/>
        <v>0</v>
      </c>
      <c r="C1319" s="21">
        <f>IF(COUNT(P1319:EB1319)&gt;0,COUNT(P1319:EB1319),"")</f>
      </c>
      <c r="D1319" s="21">
        <f>IF(COUNT(R1319:EB1319)&gt;0,COUNT(R1319:EB1319),"")</f>
      </c>
      <c r="E1319" s="21">
        <f t="shared" si="82"/>
      </c>
      <c r="F1319" s="21">
        <f t="shared" si="83"/>
      </c>
      <c r="G1319" s="21">
        <f t="shared" si="84"/>
      </c>
      <c r="H1319" s="21">
        <f>IF(AND(L1319&gt;0,L1319&lt;=STATS!$B$18),1,"")</f>
      </c>
      <c r="I1319" s="57">
        <v>1318</v>
      </c>
      <c r="P1319" s="25"/>
      <c r="Q1319" s="25"/>
      <c r="R1319" s="60"/>
    </row>
    <row r="1320" spans="2:18" ht="12.75">
      <c r="B1320" s="21">
        <f t="shared" si="81"/>
        <v>0</v>
      </c>
      <c r="C1320" s="21">
        <f>IF(COUNT(P1320:EB1320)&gt;0,COUNT(P1320:EB1320),"")</f>
      </c>
      <c r="D1320" s="21">
        <f>IF(COUNT(R1320:EB1320)&gt;0,COUNT(R1320:EB1320),"")</f>
      </c>
      <c r="E1320" s="21">
        <f t="shared" si="82"/>
      </c>
      <c r="F1320" s="21">
        <f t="shared" si="83"/>
      </c>
      <c r="G1320" s="21">
        <f t="shared" si="84"/>
      </c>
      <c r="H1320" s="21">
        <f>IF(AND(L1320&gt;0,L1320&lt;=STATS!$B$18),1,"")</f>
      </c>
      <c r="I1320" s="57">
        <v>1319</v>
      </c>
      <c r="P1320" s="25"/>
      <c r="Q1320" s="25"/>
      <c r="R1320" s="60"/>
    </row>
    <row r="1321" spans="2:18" ht="12.75">
      <c r="B1321" s="21">
        <f t="shared" si="81"/>
        <v>0</v>
      </c>
      <c r="C1321" s="21">
        <f>IF(COUNT(P1321:EB1321)&gt;0,COUNT(P1321:EB1321),"")</f>
      </c>
      <c r="D1321" s="21">
        <f>IF(COUNT(R1321:EB1321)&gt;0,COUNT(R1321:EB1321),"")</f>
      </c>
      <c r="E1321" s="21">
        <f t="shared" si="82"/>
      </c>
      <c r="F1321" s="21">
        <f t="shared" si="83"/>
      </c>
      <c r="G1321" s="21">
        <f t="shared" si="84"/>
      </c>
      <c r="H1321" s="21">
        <f>IF(AND(L1321&gt;0,L1321&lt;=STATS!$B$18),1,"")</f>
      </c>
      <c r="I1321" s="57">
        <v>1320</v>
      </c>
      <c r="P1321" s="25"/>
      <c r="Q1321" s="25"/>
      <c r="R1321" s="60"/>
    </row>
    <row r="1322" spans="2:18" ht="12.75">
      <c r="B1322" s="21">
        <f t="shared" si="81"/>
        <v>0</v>
      </c>
      <c r="C1322" s="21">
        <f>IF(COUNT(P1322:EB1322)&gt;0,COUNT(P1322:EB1322),"")</f>
      </c>
      <c r="D1322" s="21">
        <f>IF(COUNT(R1322:EB1322)&gt;0,COUNT(R1322:EB1322),"")</f>
      </c>
      <c r="E1322" s="21">
        <f t="shared" si="82"/>
      </c>
      <c r="F1322" s="21">
        <f t="shared" si="83"/>
      </c>
      <c r="G1322" s="21">
        <f t="shared" si="84"/>
      </c>
      <c r="H1322" s="21">
        <f>IF(AND(L1322&gt;0,L1322&lt;=STATS!$B$18),1,"")</f>
      </c>
      <c r="I1322" s="57">
        <v>1321</v>
      </c>
      <c r="P1322" s="25"/>
      <c r="Q1322" s="25"/>
      <c r="R1322" s="60"/>
    </row>
    <row r="1323" spans="2:18" ht="12.75">
      <c r="B1323" s="21">
        <f t="shared" si="81"/>
        <v>0</v>
      </c>
      <c r="C1323" s="21">
        <f>IF(COUNT(P1323:EB1323)&gt;0,COUNT(P1323:EB1323),"")</f>
      </c>
      <c r="D1323" s="21">
        <f>IF(COUNT(R1323:EB1323)&gt;0,COUNT(R1323:EB1323),"")</f>
      </c>
      <c r="E1323" s="21">
        <f t="shared" si="82"/>
      </c>
      <c r="F1323" s="21">
        <f t="shared" si="83"/>
      </c>
      <c r="G1323" s="21">
        <f t="shared" si="84"/>
      </c>
      <c r="H1323" s="21">
        <f>IF(AND(L1323&gt;0,L1323&lt;=STATS!$B$18),1,"")</f>
      </c>
      <c r="I1323" s="57">
        <v>1322</v>
      </c>
      <c r="P1323" s="25"/>
      <c r="Q1323" s="25"/>
      <c r="R1323" s="60"/>
    </row>
    <row r="1324" spans="2:18" ht="12.75">
      <c r="B1324" s="21">
        <f t="shared" si="81"/>
        <v>0</v>
      </c>
      <c r="C1324" s="21">
        <f>IF(COUNT(P1324:EB1324)&gt;0,COUNT(P1324:EB1324),"")</f>
      </c>
      <c r="D1324" s="21">
        <f>IF(COUNT(R1324:EB1324)&gt;0,COUNT(R1324:EB1324),"")</f>
      </c>
      <c r="E1324" s="21">
        <f t="shared" si="82"/>
      </c>
      <c r="F1324" s="21">
        <f t="shared" si="83"/>
      </c>
      <c r="G1324" s="21">
        <f t="shared" si="84"/>
      </c>
      <c r="H1324" s="21">
        <f>IF(AND(L1324&gt;0,L1324&lt;=STATS!$B$18),1,"")</f>
      </c>
      <c r="I1324" s="57">
        <v>1323</v>
      </c>
      <c r="P1324" s="25"/>
      <c r="Q1324" s="25"/>
      <c r="R1324" s="60"/>
    </row>
    <row r="1325" spans="2:18" ht="12.75">
      <c r="B1325" s="21">
        <f t="shared" si="81"/>
        <v>0</v>
      </c>
      <c r="C1325" s="21">
        <f>IF(COUNT(P1325:EB1325)&gt;0,COUNT(P1325:EB1325),"")</f>
      </c>
      <c r="D1325" s="21">
        <f>IF(COUNT(R1325:EB1325)&gt;0,COUNT(R1325:EB1325),"")</f>
      </c>
      <c r="E1325" s="21">
        <f t="shared" si="82"/>
      </c>
      <c r="F1325" s="21">
        <f t="shared" si="83"/>
      </c>
      <c r="G1325" s="21">
        <f t="shared" si="84"/>
      </c>
      <c r="H1325" s="21">
        <f>IF(AND(L1325&gt;0,L1325&lt;=STATS!$B$18),1,"")</f>
      </c>
      <c r="I1325" s="57">
        <v>1324</v>
      </c>
      <c r="P1325" s="25"/>
      <c r="Q1325" s="25"/>
      <c r="R1325" s="60"/>
    </row>
    <row r="1326" spans="2:18" ht="12.75">
      <c r="B1326" s="21">
        <f t="shared" si="81"/>
        <v>0</v>
      </c>
      <c r="C1326" s="21">
        <f>IF(COUNT(P1326:EB1326)&gt;0,COUNT(P1326:EB1326),"")</f>
      </c>
      <c r="D1326" s="21">
        <f>IF(COUNT(R1326:EB1326)&gt;0,COUNT(R1326:EB1326),"")</f>
      </c>
      <c r="E1326" s="21">
        <f t="shared" si="82"/>
      </c>
      <c r="F1326" s="21">
        <f t="shared" si="83"/>
      </c>
      <c r="G1326" s="21">
        <f t="shared" si="84"/>
      </c>
      <c r="H1326" s="21">
        <f>IF(AND(L1326&gt;0,L1326&lt;=STATS!$B$18),1,"")</f>
      </c>
      <c r="I1326" s="57">
        <v>1325</v>
      </c>
      <c r="P1326" s="25"/>
      <c r="Q1326" s="25"/>
      <c r="R1326" s="60"/>
    </row>
    <row r="1327" spans="2:18" ht="12.75">
      <c r="B1327" s="21">
        <f t="shared" si="81"/>
        <v>0</v>
      </c>
      <c r="C1327" s="21">
        <f>IF(COUNT(P1327:EB1327)&gt;0,COUNT(P1327:EB1327),"")</f>
      </c>
      <c r="D1327" s="21">
        <f>IF(COUNT(R1327:EB1327)&gt;0,COUNT(R1327:EB1327),"")</f>
      </c>
      <c r="E1327" s="21">
        <f t="shared" si="82"/>
      </c>
      <c r="F1327" s="21">
        <f t="shared" si="83"/>
      </c>
      <c r="G1327" s="21">
        <f t="shared" si="84"/>
      </c>
      <c r="H1327" s="21">
        <f>IF(AND(L1327&gt;0,L1327&lt;=STATS!$B$18),1,"")</f>
      </c>
      <c r="I1327" s="57">
        <v>1326</v>
      </c>
      <c r="P1327" s="25"/>
      <c r="Q1327" s="25"/>
      <c r="R1327" s="60"/>
    </row>
    <row r="1328" spans="2:18" ht="12.75">
      <c r="B1328" s="21">
        <f t="shared" si="81"/>
        <v>0</v>
      </c>
      <c r="C1328" s="21">
        <f>IF(COUNT(P1328:EB1328)&gt;0,COUNT(P1328:EB1328),"")</f>
      </c>
      <c r="D1328" s="21">
        <f>IF(COUNT(R1328:EB1328)&gt;0,COUNT(R1328:EB1328),"")</f>
      </c>
      <c r="E1328" s="21">
        <f t="shared" si="82"/>
      </c>
      <c r="F1328" s="21">
        <f t="shared" si="83"/>
      </c>
      <c r="G1328" s="21">
        <f t="shared" si="84"/>
      </c>
      <c r="H1328" s="21">
        <f>IF(AND(L1328&gt;0,L1328&lt;=STATS!$B$18),1,"")</f>
      </c>
      <c r="I1328" s="57">
        <v>1327</v>
      </c>
      <c r="P1328" s="25"/>
      <c r="Q1328" s="25"/>
      <c r="R1328" s="60"/>
    </row>
    <row r="1329" spans="2:18" ht="12.75">
      <c r="B1329" s="21">
        <f t="shared" si="81"/>
        <v>0</v>
      </c>
      <c r="C1329" s="21">
        <f>IF(COUNT(P1329:EB1329)&gt;0,COUNT(P1329:EB1329),"")</f>
      </c>
      <c r="D1329" s="21">
        <f>IF(COUNT(R1329:EB1329)&gt;0,COUNT(R1329:EB1329),"")</f>
      </c>
      <c r="E1329" s="21">
        <f t="shared" si="82"/>
      </c>
      <c r="F1329" s="21">
        <f t="shared" si="83"/>
      </c>
      <c r="G1329" s="21">
        <f t="shared" si="84"/>
      </c>
      <c r="H1329" s="21">
        <f>IF(AND(L1329&gt;0,L1329&lt;=STATS!$B$18),1,"")</f>
      </c>
      <c r="I1329" s="57">
        <v>1328</v>
      </c>
      <c r="P1329" s="25"/>
      <c r="Q1329" s="25"/>
      <c r="R1329" s="60"/>
    </row>
    <row r="1330" spans="2:18" ht="12.75">
      <c r="B1330" s="21">
        <f t="shared" si="81"/>
        <v>0</v>
      </c>
      <c r="C1330" s="21">
        <f>IF(COUNT(P1330:EB1330)&gt;0,COUNT(P1330:EB1330),"")</f>
      </c>
      <c r="D1330" s="21">
        <f>IF(COUNT(R1330:EB1330)&gt;0,COUNT(R1330:EB1330),"")</f>
      </c>
      <c r="E1330" s="21">
        <f t="shared" si="82"/>
      </c>
      <c r="F1330" s="21">
        <f t="shared" si="83"/>
      </c>
      <c r="G1330" s="21">
        <f t="shared" si="84"/>
      </c>
      <c r="H1330" s="21">
        <f>IF(AND(L1330&gt;0,L1330&lt;=STATS!$B$18),1,"")</f>
      </c>
      <c r="I1330" s="57">
        <v>1329</v>
      </c>
      <c r="P1330" s="25"/>
      <c r="Q1330" s="25"/>
      <c r="R1330" s="60"/>
    </row>
    <row r="1331" spans="2:18" ht="12.75">
      <c r="B1331" s="21">
        <f t="shared" si="81"/>
        <v>0</v>
      </c>
      <c r="C1331" s="21">
        <f>IF(COUNT(P1331:EB1331)&gt;0,COUNT(P1331:EB1331),"")</f>
      </c>
      <c r="D1331" s="21">
        <f>IF(COUNT(R1331:EB1331)&gt;0,COUNT(R1331:EB1331),"")</f>
      </c>
      <c r="E1331" s="21">
        <f t="shared" si="82"/>
      </c>
      <c r="F1331" s="21">
        <f t="shared" si="83"/>
      </c>
      <c r="G1331" s="21">
        <f t="shared" si="84"/>
      </c>
      <c r="H1331" s="21">
        <f>IF(AND(L1331&gt;0,L1331&lt;=STATS!$B$18),1,"")</f>
      </c>
      <c r="I1331" s="57">
        <v>1330</v>
      </c>
      <c r="P1331" s="25"/>
      <c r="Q1331" s="25"/>
      <c r="R1331" s="60"/>
    </row>
    <row r="1332" spans="2:18" ht="12.75">
      <c r="B1332" s="21">
        <f t="shared" si="81"/>
        <v>0</v>
      </c>
      <c r="C1332" s="21">
        <f>IF(COUNT(P1332:EB1332)&gt;0,COUNT(P1332:EB1332),"")</f>
      </c>
      <c r="D1332" s="21">
        <f>IF(COUNT(R1332:EB1332)&gt;0,COUNT(R1332:EB1332),"")</f>
      </c>
      <c r="E1332" s="21">
        <f t="shared" si="82"/>
      </c>
      <c r="F1332" s="21">
        <f t="shared" si="83"/>
      </c>
      <c r="G1332" s="21">
        <f t="shared" si="84"/>
      </c>
      <c r="H1332" s="21">
        <f>IF(AND(L1332&gt;0,L1332&lt;=STATS!$B$18),1,"")</f>
      </c>
      <c r="I1332" s="57">
        <v>1331</v>
      </c>
      <c r="P1332" s="25"/>
      <c r="Q1332" s="25"/>
      <c r="R1332" s="60"/>
    </row>
    <row r="1333" spans="2:18" ht="12.75">
      <c r="B1333" s="21">
        <f t="shared" si="81"/>
        <v>0</v>
      </c>
      <c r="C1333" s="21">
        <f>IF(COUNT(P1333:EB1333)&gt;0,COUNT(P1333:EB1333),"")</f>
      </c>
      <c r="D1333" s="21">
        <f>IF(COUNT(R1333:EB1333)&gt;0,COUNT(R1333:EB1333),"")</f>
      </c>
      <c r="E1333" s="21">
        <f t="shared" si="82"/>
      </c>
      <c r="F1333" s="21">
        <f t="shared" si="83"/>
      </c>
      <c r="G1333" s="21">
        <f t="shared" si="84"/>
      </c>
      <c r="H1333" s="21">
        <f>IF(AND(L1333&gt;0,L1333&lt;=STATS!$B$18),1,"")</f>
      </c>
      <c r="I1333" s="57">
        <v>1332</v>
      </c>
      <c r="P1333" s="25"/>
      <c r="Q1333" s="25"/>
      <c r="R1333" s="60"/>
    </row>
    <row r="1334" spans="2:18" ht="12.75">
      <c r="B1334" s="21">
        <f t="shared" si="81"/>
        <v>0</v>
      </c>
      <c r="C1334" s="21">
        <f>IF(COUNT(P1334:EB1334)&gt;0,COUNT(P1334:EB1334),"")</f>
      </c>
      <c r="D1334" s="21">
        <f>IF(COUNT(R1334:EB1334)&gt;0,COUNT(R1334:EB1334),"")</f>
      </c>
      <c r="E1334" s="21">
        <f t="shared" si="82"/>
      </c>
      <c r="F1334" s="21">
        <f t="shared" si="83"/>
      </c>
      <c r="G1334" s="21">
        <f t="shared" si="84"/>
      </c>
      <c r="H1334" s="21">
        <f>IF(AND(L1334&gt;0,L1334&lt;=STATS!$B$18),1,"")</f>
      </c>
      <c r="I1334" s="57">
        <v>1333</v>
      </c>
      <c r="P1334" s="25"/>
      <c r="Q1334" s="25"/>
      <c r="R1334" s="60"/>
    </row>
    <row r="1335" spans="2:18" ht="12.75">
      <c r="B1335" s="21">
        <f t="shared" si="81"/>
        <v>0</v>
      </c>
      <c r="C1335" s="21">
        <f>IF(COUNT(P1335:EB1335)&gt;0,COUNT(P1335:EB1335),"")</f>
      </c>
      <c r="D1335" s="21">
        <f>IF(COUNT(R1335:EB1335)&gt;0,COUNT(R1335:EB1335),"")</f>
      </c>
      <c r="E1335" s="21">
        <f t="shared" si="82"/>
      </c>
      <c r="F1335" s="21">
        <f t="shared" si="83"/>
      </c>
      <c r="G1335" s="21">
        <f t="shared" si="84"/>
      </c>
      <c r="H1335" s="21">
        <f>IF(AND(L1335&gt;0,L1335&lt;=STATS!$B$18),1,"")</f>
      </c>
      <c r="I1335" s="57">
        <v>1334</v>
      </c>
      <c r="P1335" s="25"/>
      <c r="Q1335" s="25"/>
      <c r="R1335" s="60"/>
    </row>
    <row r="1336" spans="2:18" ht="12.75">
      <c r="B1336" s="21">
        <f t="shared" si="81"/>
        <v>0</v>
      </c>
      <c r="C1336" s="21">
        <f>IF(COUNT(P1336:EB1336)&gt;0,COUNT(P1336:EB1336),"")</f>
      </c>
      <c r="D1336" s="21">
        <f>IF(COUNT(R1336:EB1336)&gt;0,COUNT(R1336:EB1336),"")</f>
      </c>
      <c r="E1336" s="21">
        <f t="shared" si="82"/>
      </c>
      <c r="F1336" s="21">
        <f t="shared" si="83"/>
      </c>
      <c r="G1336" s="21">
        <f t="shared" si="84"/>
      </c>
      <c r="H1336" s="21">
        <f>IF(AND(L1336&gt;0,L1336&lt;=STATS!$B$18),1,"")</f>
      </c>
      <c r="I1336" s="57">
        <v>1335</v>
      </c>
      <c r="P1336" s="25"/>
      <c r="Q1336" s="25"/>
      <c r="R1336" s="60"/>
    </row>
    <row r="1337" spans="2:18" ht="12.75">
      <c r="B1337" s="21">
        <f t="shared" si="81"/>
        <v>0</v>
      </c>
      <c r="C1337" s="21">
        <f>IF(COUNT(P1337:EB1337)&gt;0,COUNT(P1337:EB1337),"")</f>
      </c>
      <c r="D1337" s="21">
        <f>IF(COUNT(R1337:EB1337)&gt;0,COUNT(R1337:EB1337),"")</f>
      </c>
      <c r="E1337" s="21">
        <f t="shared" si="82"/>
      </c>
      <c r="F1337" s="21">
        <f t="shared" si="83"/>
      </c>
      <c r="G1337" s="21">
        <f t="shared" si="84"/>
      </c>
      <c r="H1337" s="21">
        <f>IF(AND(L1337&gt;0,L1337&lt;=STATS!$B$18),1,"")</f>
      </c>
      <c r="I1337" s="57">
        <v>1336</v>
      </c>
      <c r="P1337" s="25"/>
      <c r="Q1337" s="25"/>
      <c r="R1337" s="60"/>
    </row>
    <row r="1338" spans="2:18" ht="12.75">
      <c r="B1338" s="21">
        <f t="shared" si="81"/>
        <v>0</v>
      </c>
      <c r="C1338" s="21">
        <f>IF(COUNT(P1338:EB1338)&gt;0,COUNT(P1338:EB1338),"")</f>
      </c>
      <c r="D1338" s="21">
        <f>IF(COUNT(R1338:EB1338)&gt;0,COUNT(R1338:EB1338),"")</f>
      </c>
      <c r="E1338" s="21">
        <f t="shared" si="82"/>
      </c>
      <c r="F1338" s="21">
        <f t="shared" si="83"/>
      </c>
      <c r="G1338" s="21">
        <f t="shared" si="84"/>
      </c>
      <c r="H1338" s="21">
        <f>IF(AND(L1338&gt;0,L1338&lt;=STATS!$B$18),1,"")</f>
      </c>
      <c r="I1338" s="57">
        <v>1337</v>
      </c>
      <c r="P1338" s="25"/>
      <c r="Q1338" s="25"/>
      <c r="R1338" s="60"/>
    </row>
    <row r="1339" spans="2:18" ht="12.75">
      <c r="B1339" s="21">
        <f t="shared" si="81"/>
        <v>0</v>
      </c>
      <c r="C1339" s="21">
        <f>IF(COUNT(P1339:EB1339)&gt;0,COUNT(P1339:EB1339),"")</f>
      </c>
      <c r="D1339" s="21">
        <f>IF(COUNT(R1339:EB1339)&gt;0,COUNT(R1339:EB1339),"")</f>
      </c>
      <c r="E1339" s="21">
        <f t="shared" si="82"/>
      </c>
      <c r="F1339" s="21">
        <f t="shared" si="83"/>
      </c>
      <c r="G1339" s="21">
        <f t="shared" si="84"/>
      </c>
      <c r="H1339" s="21">
        <f>IF(AND(L1339&gt;0,L1339&lt;=STATS!$B$18),1,"")</f>
      </c>
      <c r="I1339" s="57">
        <v>1338</v>
      </c>
      <c r="P1339" s="25"/>
      <c r="Q1339" s="25"/>
      <c r="R1339" s="60"/>
    </row>
    <row r="1340" spans="2:18" ht="12.75">
      <c r="B1340" s="21">
        <f t="shared" si="81"/>
        <v>0</v>
      </c>
      <c r="C1340" s="21">
        <f>IF(COUNT(P1340:EB1340)&gt;0,COUNT(P1340:EB1340),"")</f>
      </c>
      <c r="D1340" s="21">
        <f>IF(COUNT(R1340:EB1340)&gt;0,COUNT(R1340:EB1340),"")</f>
      </c>
      <c r="E1340" s="21">
        <f t="shared" si="82"/>
      </c>
      <c r="F1340" s="21">
        <f t="shared" si="83"/>
      </c>
      <c r="G1340" s="21">
        <f t="shared" si="84"/>
      </c>
      <c r="H1340" s="21">
        <f>IF(AND(L1340&gt;0,L1340&lt;=STATS!$B$18),1,"")</f>
      </c>
      <c r="I1340" s="57">
        <v>1339</v>
      </c>
      <c r="P1340" s="25"/>
      <c r="Q1340" s="25"/>
      <c r="R1340" s="60"/>
    </row>
    <row r="1341" spans="2:18" ht="12.75">
      <c r="B1341" s="21">
        <f t="shared" si="81"/>
        <v>0</v>
      </c>
      <c r="C1341" s="21">
        <f>IF(COUNT(P1341:EB1341)&gt;0,COUNT(P1341:EB1341),"")</f>
      </c>
      <c r="D1341" s="21">
        <f>IF(COUNT(R1341:EB1341)&gt;0,COUNT(R1341:EB1341),"")</f>
      </c>
      <c r="E1341" s="21">
        <f t="shared" si="82"/>
      </c>
      <c r="F1341" s="21">
        <f t="shared" si="83"/>
      </c>
      <c r="G1341" s="21">
        <f t="shared" si="84"/>
      </c>
      <c r="H1341" s="21">
        <f>IF(AND(L1341&gt;0,L1341&lt;=STATS!$B$18),1,"")</f>
      </c>
      <c r="I1341" s="57">
        <v>1340</v>
      </c>
      <c r="P1341" s="25"/>
      <c r="Q1341" s="25"/>
      <c r="R1341" s="60"/>
    </row>
    <row r="1342" spans="2:18" ht="12.75">
      <c r="B1342" s="21">
        <f t="shared" si="81"/>
        <v>0</v>
      </c>
      <c r="C1342" s="21">
        <f>IF(COUNT(P1342:EB1342)&gt;0,COUNT(P1342:EB1342),"")</f>
      </c>
      <c r="D1342" s="21">
        <f>IF(COUNT(R1342:EB1342)&gt;0,COUNT(R1342:EB1342),"")</f>
      </c>
      <c r="E1342" s="21">
        <f t="shared" si="82"/>
      </c>
      <c r="F1342" s="21">
        <f t="shared" si="83"/>
      </c>
      <c r="G1342" s="21">
        <f t="shared" si="84"/>
      </c>
      <c r="H1342" s="21">
        <f>IF(AND(L1342&gt;0,L1342&lt;=STATS!$B$18),1,"")</f>
      </c>
      <c r="I1342" s="57">
        <v>1341</v>
      </c>
      <c r="P1342" s="25"/>
      <c r="Q1342" s="25"/>
      <c r="R1342" s="60"/>
    </row>
    <row r="1343" spans="2:18" ht="12.75">
      <c r="B1343" s="21">
        <f t="shared" si="81"/>
        <v>0</v>
      </c>
      <c r="C1343" s="21">
        <f>IF(COUNT(P1343:EB1343)&gt;0,COUNT(P1343:EB1343),"")</f>
      </c>
      <c r="D1343" s="21">
        <f>IF(COUNT(R1343:EB1343)&gt;0,COUNT(R1343:EB1343),"")</f>
      </c>
      <c r="E1343" s="21">
        <f t="shared" si="82"/>
      </c>
      <c r="F1343" s="21">
        <f t="shared" si="83"/>
      </c>
      <c r="G1343" s="21">
        <f t="shared" si="84"/>
      </c>
      <c r="H1343" s="21">
        <f>IF(AND(L1343&gt;0,L1343&lt;=STATS!$B$18),1,"")</f>
      </c>
      <c r="I1343" s="57">
        <v>1342</v>
      </c>
      <c r="P1343" s="25"/>
      <c r="Q1343" s="25"/>
      <c r="R1343" s="60"/>
    </row>
    <row r="1344" spans="2:18" ht="12.75">
      <c r="B1344" s="21">
        <f t="shared" si="81"/>
        <v>0</v>
      </c>
      <c r="C1344" s="21">
        <f>IF(COUNT(P1344:EB1344)&gt;0,COUNT(P1344:EB1344),"")</f>
      </c>
      <c r="D1344" s="21">
        <f>IF(COUNT(R1344:EB1344)&gt;0,COUNT(R1344:EB1344),"")</f>
      </c>
      <c r="E1344" s="21">
        <f t="shared" si="82"/>
      </c>
      <c r="F1344" s="21">
        <f t="shared" si="83"/>
      </c>
      <c r="G1344" s="21">
        <f t="shared" si="84"/>
      </c>
      <c r="H1344" s="21">
        <f>IF(AND(L1344&gt;0,L1344&lt;=STATS!$B$18),1,"")</f>
      </c>
      <c r="I1344" s="57">
        <v>1343</v>
      </c>
      <c r="P1344" s="25"/>
      <c r="Q1344" s="25"/>
      <c r="R1344" s="60"/>
    </row>
    <row r="1345" spans="2:18" ht="12.75">
      <c r="B1345" s="21">
        <f t="shared" si="81"/>
        <v>0</v>
      </c>
      <c r="C1345" s="21">
        <f>IF(COUNT(P1345:EB1345)&gt;0,COUNT(P1345:EB1345),"")</f>
      </c>
      <c r="D1345" s="21">
        <f>IF(COUNT(R1345:EB1345)&gt;0,COUNT(R1345:EB1345),"")</f>
      </c>
      <c r="E1345" s="21">
        <f t="shared" si="82"/>
      </c>
      <c r="F1345" s="21">
        <f t="shared" si="83"/>
      </c>
      <c r="G1345" s="21">
        <f t="shared" si="84"/>
      </c>
      <c r="H1345" s="21">
        <f>IF(AND(L1345&gt;0,L1345&lt;=STATS!$B$18),1,"")</f>
      </c>
      <c r="I1345" s="57">
        <v>1344</v>
      </c>
      <c r="P1345" s="25"/>
      <c r="Q1345" s="25"/>
      <c r="R1345" s="60"/>
    </row>
    <row r="1346" spans="2:18" ht="12.75">
      <c r="B1346" s="21">
        <f aca="true" t="shared" si="85" ref="B1346:B1409">COUNT(P1346:DZ1346)</f>
        <v>0</v>
      </c>
      <c r="C1346" s="21">
        <f>IF(COUNT(P1346:EB1346)&gt;0,COUNT(P1346:EB1346),"")</f>
      </c>
      <c r="D1346" s="21">
        <f>IF(COUNT(R1346:EB1346)&gt;0,COUNT(R1346:EB1346),"")</f>
      </c>
      <c r="E1346" s="21">
        <f aca="true" t="shared" si="86" ref="E1346:E1409">IF(H1346=1,COUNT(P1346:DZ1346),"")</f>
      </c>
      <c r="F1346" s="21">
        <f aca="true" t="shared" si="87" ref="F1346:F1409">IF(H1346=1,COUNT(S1346:DZ1346),"")</f>
      </c>
      <c r="G1346" s="21">
        <f t="shared" si="84"/>
      </c>
      <c r="H1346" s="21">
        <f>IF(AND(L1346&gt;0,L1346&lt;=STATS!$B$18),1,"")</f>
      </c>
      <c r="I1346" s="57">
        <v>1345</v>
      </c>
      <c r="P1346" s="25"/>
      <c r="Q1346" s="25"/>
      <c r="R1346" s="60"/>
    </row>
    <row r="1347" spans="2:18" ht="12.75">
      <c r="B1347" s="21">
        <f t="shared" si="85"/>
        <v>0</v>
      </c>
      <c r="C1347" s="21">
        <f>IF(COUNT(P1347:EB1347)&gt;0,COUNT(P1347:EB1347),"")</f>
      </c>
      <c r="D1347" s="21">
        <f>IF(COUNT(R1347:EB1347)&gt;0,COUNT(R1347:EB1347),"")</f>
      </c>
      <c r="E1347" s="21">
        <f t="shared" si="86"/>
      </c>
      <c r="F1347" s="21">
        <f t="shared" si="87"/>
      </c>
      <c r="G1347" s="21">
        <f t="shared" si="84"/>
      </c>
      <c r="H1347" s="21">
        <f>IF(AND(L1347&gt;0,L1347&lt;=STATS!$B$18),1,"")</f>
      </c>
      <c r="I1347" s="57">
        <v>1346</v>
      </c>
      <c r="P1347" s="25"/>
      <c r="Q1347" s="25"/>
      <c r="R1347" s="60"/>
    </row>
    <row r="1348" spans="2:18" ht="12.75">
      <c r="B1348" s="21">
        <f t="shared" si="85"/>
        <v>0</v>
      </c>
      <c r="C1348" s="21">
        <f>IF(COUNT(P1348:EB1348)&gt;0,COUNT(P1348:EB1348),"")</f>
      </c>
      <c r="D1348" s="21">
        <f>IF(COUNT(R1348:EB1348)&gt;0,COUNT(R1348:EB1348),"")</f>
      </c>
      <c r="E1348" s="21">
        <f t="shared" si="86"/>
      </c>
      <c r="F1348" s="21">
        <f t="shared" si="87"/>
      </c>
      <c r="G1348" s="21">
        <f t="shared" si="84"/>
      </c>
      <c r="H1348" s="21">
        <f>IF(AND(L1348&gt;0,L1348&lt;=STATS!$B$18),1,"")</f>
      </c>
      <c r="I1348" s="57">
        <v>1347</v>
      </c>
      <c r="P1348" s="25"/>
      <c r="Q1348" s="25"/>
      <c r="R1348" s="60"/>
    </row>
    <row r="1349" spans="2:18" ht="12.75">
      <c r="B1349" s="21">
        <f t="shared" si="85"/>
        <v>0</v>
      </c>
      <c r="C1349" s="21">
        <f>IF(COUNT(P1349:EB1349)&gt;0,COUNT(P1349:EB1349),"")</f>
      </c>
      <c r="D1349" s="21">
        <f>IF(COUNT(R1349:EB1349)&gt;0,COUNT(R1349:EB1349),"")</f>
      </c>
      <c r="E1349" s="21">
        <f t="shared" si="86"/>
      </c>
      <c r="F1349" s="21">
        <f t="shared" si="87"/>
      </c>
      <c r="G1349" s="21">
        <f t="shared" si="84"/>
      </c>
      <c r="H1349" s="21">
        <f>IF(AND(L1349&gt;0,L1349&lt;=STATS!$B$18),1,"")</f>
      </c>
      <c r="I1349" s="57">
        <v>1348</v>
      </c>
      <c r="P1349" s="25"/>
      <c r="Q1349" s="25"/>
      <c r="R1349" s="60"/>
    </row>
    <row r="1350" spans="2:18" ht="12.75">
      <c r="B1350" s="21">
        <f t="shared" si="85"/>
        <v>0</v>
      </c>
      <c r="C1350" s="21">
        <f>IF(COUNT(P1350:EB1350)&gt;0,COUNT(P1350:EB1350),"")</f>
      </c>
      <c r="D1350" s="21">
        <f>IF(COUNT(R1350:EB1350)&gt;0,COUNT(R1350:EB1350),"")</f>
      </c>
      <c r="E1350" s="21">
        <f t="shared" si="86"/>
      </c>
      <c r="F1350" s="21">
        <f t="shared" si="87"/>
      </c>
      <c r="G1350" s="21">
        <f t="shared" si="84"/>
      </c>
      <c r="H1350" s="21">
        <f>IF(AND(L1350&gt;0,L1350&lt;=STATS!$B$18),1,"")</f>
      </c>
      <c r="I1350" s="57">
        <v>1349</v>
      </c>
      <c r="P1350" s="25"/>
      <c r="Q1350" s="25"/>
      <c r="R1350" s="60"/>
    </row>
    <row r="1351" spans="2:18" ht="12.75">
      <c r="B1351" s="21">
        <f t="shared" si="85"/>
        <v>0</v>
      </c>
      <c r="C1351" s="21">
        <f>IF(COUNT(P1351:EB1351)&gt;0,COUNT(P1351:EB1351),"")</f>
      </c>
      <c r="D1351" s="21">
        <f>IF(COUNT(R1351:EB1351)&gt;0,COUNT(R1351:EB1351),"")</f>
      </c>
      <c r="E1351" s="21">
        <f t="shared" si="86"/>
      </c>
      <c r="F1351" s="21">
        <f t="shared" si="87"/>
      </c>
      <c r="G1351" s="21">
        <f t="shared" si="84"/>
      </c>
      <c r="H1351" s="21">
        <f>IF(AND(L1351&gt;0,L1351&lt;=STATS!$B$18),1,"")</f>
      </c>
      <c r="I1351" s="57">
        <v>1350</v>
      </c>
      <c r="P1351" s="25"/>
      <c r="Q1351" s="25"/>
      <c r="R1351" s="60"/>
    </row>
    <row r="1352" spans="2:18" ht="12.75">
      <c r="B1352" s="21">
        <f t="shared" si="85"/>
        <v>0</v>
      </c>
      <c r="C1352" s="21">
        <f>IF(COUNT(P1352:EB1352)&gt;0,COUNT(P1352:EB1352),"")</f>
      </c>
      <c r="D1352" s="21">
        <f>IF(COUNT(R1352:EB1352)&gt;0,COUNT(R1352:EB1352),"")</f>
      </c>
      <c r="E1352" s="21">
        <f t="shared" si="86"/>
      </c>
      <c r="F1352" s="21">
        <f t="shared" si="87"/>
      </c>
      <c r="G1352" s="21">
        <f t="shared" si="84"/>
      </c>
      <c r="H1352" s="21">
        <f>IF(AND(L1352&gt;0,L1352&lt;=STATS!$B$18),1,"")</f>
      </c>
      <c r="I1352" s="57">
        <v>1351</v>
      </c>
      <c r="P1352" s="25"/>
      <c r="Q1352" s="25"/>
      <c r="R1352" s="60"/>
    </row>
    <row r="1353" spans="2:18" ht="12.75">
      <c r="B1353" s="21">
        <f t="shared" si="85"/>
        <v>0</v>
      </c>
      <c r="C1353" s="21">
        <f>IF(COUNT(P1353:EB1353)&gt;0,COUNT(P1353:EB1353),"")</f>
      </c>
      <c r="D1353" s="21">
        <f>IF(COUNT(R1353:EB1353)&gt;0,COUNT(R1353:EB1353),"")</f>
      </c>
      <c r="E1353" s="21">
        <f t="shared" si="86"/>
      </c>
      <c r="F1353" s="21">
        <f t="shared" si="87"/>
      </c>
      <c r="G1353" s="21">
        <f t="shared" si="84"/>
      </c>
      <c r="H1353" s="21">
        <f>IF(AND(L1353&gt;0,L1353&lt;=STATS!$B$18),1,"")</f>
      </c>
      <c r="I1353" s="57">
        <v>1352</v>
      </c>
      <c r="P1353" s="25"/>
      <c r="Q1353" s="25"/>
      <c r="R1353" s="60"/>
    </row>
    <row r="1354" spans="2:18" ht="12.75">
      <c r="B1354" s="21">
        <f t="shared" si="85"/>
        <v>0</v>
      </c>
      <c r="C1354" s="21">
        <f>IF(COUNT(P1354:EB1354)&gt;0,COUNT(P1354:EB1354),"")</f>
      </c>
      <c r="D1354" s="21">
        <f>IF(COUNT(R1354:EB1354)&gt;0,COUNT(R1354:EB1354),"")</f>
      </c>
      <c r="E1354" s="21">
        <f t="shared" si="86"/>
      </c>
      <c r="F1354" s="21">
        <f t="shared" si="87"/>
      </c>
      <c r="G1354" s="21">
        <f t="shared" si="84"/>
      </c>
      <c r="H1354" s="21">
        <f>IF(AND(L1354&gt;0,L1354&lt;=STATS!$B$18),1,"")</f>
      </c>
      <c r="I1354" s="57">
        <v>1353</v>
      </c>
      <c r="P1354" s="25"/>
      <c r="Q1354" s="25"/>
      <c r="R1354" s="60"/>
    </row>
    <row r="1355" spans="2:18" ht="12.75">
      <c r="B1355" s="21">
        <f t="shared" si="85"/>
        <v>0</v>
      </c>
      <c r="C1355" s="21">
        <f>IF(COUNT(P1355:EB1355)&gt;0,COUNT(P1355:EB1355),"")</f>
      </c>
      <c r="D1355" s="21">
        <f>IF(COUNT(R1355:EB1355)&gt;0,COUNT(R1355:EB1355),"")</f>
      </c>
      <c r="E1355" s="21">
        <f t="shared" si="86"/>
      </c>
      <c r="F1355" s="21">
        <f t="shared" si="87"/>
      </c>
      <c r="G1355" s="21">
        <f t="shared" si="84"/>
      </c>
      <c r="H1355" s="21">
        <f>IF(AND(L1355&gt;0,L1355&lt;=STATS!$B$18),1,"")</f>
      </c>
      <c r="I1355" s="57">
        <v>1354</v>
      </c>
      <c r="P1355" s="25"/>
      <c r="Q1355" s="25"/>
      <c r="R1355" s="60"/>
    </row>
    <row r="1356" spans="2:18" ht="12.75">
      <c r="B1356" s="21">
        <f t="shared" si="85"/>
        <v>0</v>
      </c>
      <c r="C1356" s="21">
        <f>IF(COUNT(P1356:EB1356)&gt;0,COUNT(P1356:EB1356),"")</f>
      </c>
      <c r="D1356" s="21">
        <f>IF(COUNT(R1356:EB1356)&gt;0,COUNT(R1356:EB1356),"")</f>
      </c>
      <c r="E1356" s="21">
        <f t="shared" si="86"/>
      </c>
      <c r="F1356" s="21">
        <f t="shared" si="87"/>
      </c>
      <c r="G1356" s="21">
        <f t="shared" si="84"/>
      </c>
      <c r="H1356" s="21">
        <f>IF(AND(L1356&gt;0,L1356&lt;=STATS!$B$18),1,"")</f>
      </c>
      <c r="I1356" s="57">
        <v>1355</v>
      </c>
      <c r="P1356" s="25"/>
      <c r="Q1356" s="25"/>
      <c r="R1356" s="60"/>
    </row>
    <row r="1357" spans="2:18" ht="12.75">
      <c r="B1357" s="21">
        <f t="shared" si="85"/>
        <v>0</v>
      </c>
      <c r="C1357" s="21">
        <f>IF(COUNT(P1357:EB1357)&gt;0,COUNT(P1357:EB1357),"")</f>
      </c>
      <c r="D1357" s="21">
        <f>IF(COUNT(R1357:EB1357)&gt;0,COUNT(R1357:EB1357),"")</f>
      </c>
      <c r="E1357" s="21">
        <f t="shared" si="86"/>
      </c>
      <c r="F1357" s="21">
        <f t="shared" si="87"/>
      </c>
      <c r="G1357" s="21">
        <f t="shared" si="84"/>
      </c>
      <c r="H1357" s="21">
        <f>IF(AND(L1357&gt;0,L1357&lt;=STATS!$B$18),1,"")</f>
      </c>
      <c r="I1357" s="57">
        <v>1356</v>
      </c>
      <c r="P1357" s="25"/>
      <c r="Q1357" s="25"/>
      <c r="R1357" s="60"/>
    </row>
    <row r="1358" spans="2:18" ht="12.75">
      <c r="B1358" s="21">
        <f t="shared" si="85"/>
        <v>0</v>
      </c>
      <c r="C1358" s="21">
        <f>IF(COUNT(P1358:EB1358)&gt;0,COUNT(P1358:EB1358),"")</f>
      </c>
      <c r="D1358" s="21">
        <f>IF(COUNT(R1358:EB1358)&gt;0,COUNT(R1358:EB1358),"")</f>
      </c>
      <c r="E1358" s="21">
        <f t="shared" si="86"/>
      </c>
      <c r="F1358" s="21">
        <f t="shared" si="87"/>
      </c>
      <c r="G1358" s="21">
        <f t="shared" si="84"/>
      </c>
      <c r="H1358" s="21">
        <f>IF(AND(L1358&gt;0,L1358&lt;=STATS!$B$18),1,"")</f>
      </c>
      <c r="I1358" s="57">
        <v>1357</v>
      </c>
      <c r="P1358" s="25"/>
      <c r="Q1358" s="25"/>
      <c r="R1358" s="60"/>
    </row>
    <row r="1359" spans="2:18" ht="12.75">
      <c r="B1359" s="21">
        <f t="shared" si="85"/>
        <v>0</v>
      </c>
      <c r="C1359" s="21">
        <f>IF(COUNT(P1359:EB1359)&gt;0,COUNT(P1359:EB1359),"")</f>
      </c>
      <c r="D1359" s="21">
        <f>IF(COUNT(R1359:EB1359)&gt;0,COUNT(R1359:EB1359),"")</f>
      </c>
      <c r="E1359" s="21">
        <f t="shared" si="86"/>
      </c>
      <c r="F1359" s="21">
        <f t="shared" si="87"/>
      </c>
      <c r="G1359" s="21">
        <f t="shared" si="84"/>
      </c>
      <c r="H1359" s="21">
        <f>IF(AND(L1359&gt;0,L1359&lt;=STATS!$B$18),1,"")</f>
      </c>
      <c r="I1359" s="57">
        <v>1358</v>
      </c>
      <c r="P1359" s="25"/>
      <c r="Q1359" s="25"/>
      <c r="R1359" s="60"/>
    </row>
    <row r="1360" spans="2:18" ht="12.75">
      <c r="B1360" s="21">
        <f t="shared" si="85"/>
        <v>0</v>
      </c>
      <c r="C1360" s="21">
        <f>IF(COUNT(P1360:EB1360)&gt;0,COUNT(P1360:EB1360),"")</f>
      </c>
      <c r="D1360" s="21">
        <f>IF(COUNT(R1360:EB1360)&gt;0,COUNT(R1360:EB1360),"")</f>
      </c>
      <c r="E1360" s="21">
        <f t="shared" si="86"/>
      </c>
      <c r="F1360" s="21">
        <f t="shared" si="87"/>
      </c>
      <c r="G1360" s="21">
        <f t="shared" si="84"/>
      </c>
      <c r="H1360" s="21">
        <f>IF(AND(L1360&gt;0,L1360&lt;=STATS!$B$18),1,"")</f>
      </c>
      <c r="I1360" s="57">
        <v>1359</v>
      </c>
      <c r="P1360" s="25"/>
      <c r="Q1360" s="25"/>
      <c r="R1360" s="60"/>
    </row>
    <row r="1361" spans="2:18" ht="12.75">
      <c r="B1361" s="21">
        <f t="shared" si="85"/>
        <v>0</v>
      </c>
      <c r="C1361" s="21">
        <f>IF(COUNT(P1361:EB1361)&gt;0,COUNT(P1361:EB1361),"")</f>
      </c>
      <c r="D1361" s="21">
        <f>IF(COUNT(R1361:EB1361)&gt;0,COUNT(R1361:EB1361),"")</f>
      </c>
      <c r="E1361" s="21">
        <f t="shared" si="86"/>
      </c>
      <c r="F1361" s="21">
        <f t="shared" si="87"/>
      </c>
      <c r="G1361" s="21">
        <f t="shared" si="84"/>
      </c>
      <c r="H1361" s="21">
        <f>IF(AND(L1361&gt;0,L1361&lt;=STATS!$B$18),1,"")</f>
      </c>
      <c r="I1361" s="57">
        <v>1360</v>
      </c>
      <c r="P1361" s="25"/>
      <c r="Q1361" s="25"/>
      <c r="R1361" s="60"/>
    </row>
    <row r="1362" spans="2:18" ht="12.75">
      <c r="B1362" s="21">
        <f t="shared" si="85"/>
        <v>0</v>
      </c>
      <c r="C1362" s="21">
        <f>IF(COUNT(P1362:EB1362)&gt;0,COUNT(P1362:EB1362),"")</f>
      </c>
      <c r="D1362" s="21">
        <f>IF(COUNT(R1362:EB1362)&gt;0,COUNT(R1362:EB1362),"")</f>
      </c>
      <c r="E1362" s="21">
        <f t="shared" si="86"/>
      </c>
      <c r="F1362" s="21">
        <f t="shared" si="87"/>
      </c>
      <c r="G1362" s="21">
        <f t="shared" si="84"/>
      </c>
      <c r="H1362" s="21">
        <f>IF(AND(L1362&gt;0,L1362&lt;=STATS!$B$18),1,"")</f>
      </c>
      <c r="I1362" s="57">
        <v>1361</v>
      </c>
      <c r="P1362" s="25"/>
      <c r="Q1362" s="25"/>
      <c r="R1362" s="60"/>
    </row>
    <row r="1363" spans="2:18" ht="12.75">
      <c r="B1363" s="21">
        <f t="shared" si="85"/>
        <v>0</v>
      </c>
      <c r="C1363" s="21">
        <f>IF(COUNT(P1363:EB1363)&gt;0,COUNT(P1363:EB1363),"")</f>
      </c>
      <c r="D1363" s="21">
        <f>IF(COUNT(R1363:EB1363)&gt;0,COUNT(R1363:EB1363),"")</f>
      </c>
      <c r="E1363" s="21">
        <f t="shared" si="86"/>
      </c>
      <c r="F1363" s="21">
        <f t="shared" si="87"/>
      </c>
      <c r="G1363" s="21">
        <f t="shared" si="84"/>
      </c>
      <c r="H1363" s="21">
        <f>IF(AND(L1363&gt;0,L1363&lt;=STATS!$B$18),1,"")</f>
      </c>
      <c r="I1363" s="57">
        <v>1362</v>
      </c>
      <c r="P1363" s="25"/>
      <c r="Q1363" s="25"/>
      <c r="R1363" s="60"/>
    </row>
    <row r="1364" spans="2:18" ht="12.75">
      <c r="B1364" s="21">
        <f t="shared" si="85"/>
        <v>0</v>
      </c>
      <c r="C1364" s="21">
        <f>IF(COUNT(P1364:EB1364)&gt;0,COUNT(P1364:EB1364),"")</f>
      </c>
      <c r="D1364" s="21">
        <f>IF(COUNT(R1364:EB1364)&gt;0,COUNT(R1364:EB1364),"")</f>
      </c>
      <c r="E1364" s="21">
        <f t="shared" si="86"/>
      </c>
      <c r="F1364" s="21">
        <f t="shared" si="87"/>
      </c>
      <c r="G1364" s="21">
        <f t="shared" si="84"/>
      </c>
      <c r="H1364" s="21">
        <f>IF(AND(L1364&gt;0,L1364&lt;=STATS!$B$18),1,"")</f>
      </c>
      <c r="I1364" s="57">
        <v>1363</v>
      </c>
      <c r="P1364" s="25"/>
      <c r="Q1364" s="25"/>
      <c r="R1364" s="60"/>
    </row>
    <row r="1365" spans="2:18" ht="12.75">
      <c r="B1365" s="21">
        <f t="shared" si="85"/>
        <v>0</v>
      </c>
      <c r="C1365" s="21">
        <f>IF(COUNT(P1365:EB1365)&gt;0,COUNT(P1365:EB1365),"")</f>
      </c>
      <c r="D1365" s="21">
        <f>IF(COUNT(R1365:EB1365)&gt;0,COUNT(R1365:EB1365),"")</f>
      </c>
      <c r="E1365" s="21">
        <f t="shared" si="86"/>
      </c>
      <c r="F1365" s="21">
        <f t="shared" si="87"/>
      </c>
      <c r="G1365" s="21">
        <f t="shared" si="84"/>
      </c>
      <c r="H1365" s="21">
        <f>IF(AND(L1365&gt;0,L1365&lt;=STATS!$B$18),1,"")</f>
      </c>
      <c r="I1365" s="57">
        <v>1364</v>
      </c>
      <c r="P1365" s="25"/>
      <c r="Q1365" s="25"/>
      <c r="R1365" s="60"/>
    </row>
    <row r="1366" spans="2:18" ht="12.75">
      <c r="B1366" s="21">
        <f t="shared" si="85"/>
        <v>0</v>
      </c>
      <c r="C1366" s="21">
        <f>IF(COUNT(P1366:EB1366)&gt;0,COUNT(P1366:EB1366),"")</f>
      </c>
      <c r="D1366" s="21">
        <f>IF(COUNT(R1366:EB1366)&gt;0,COUNT(R1366:EB1366),"")</f>
      </c>
      <c r="E1366" s="21">
        <f t="shared" si="86"/>
      </c>
      <c r="F1366" s="21">
        <f t="shared" si="87"/>
      </c>
      <c r="G1366" s="21">
        <f t="shared" si="84"/>
      </c>
      <c r="H1366" s="21">
        <f>IF(AND(L1366&gt;0,L1366&lt;=STATS!$B$18),1,"")</f>
      </c>
      <c r="I1366" s="57">
        <v>1365</v>
      </c>
      <c r="P1366" s="25"/>
      <c r="Q1366" s="25"/>
      <c r="R1366" s="60"/>
    </row>
    <row r="1367" spans="2:18" ht="12.75">
      <c r="B1367" s="21">
        <f t="shared" si="85"/>
        <v>0</v>
      </c>
      <c r="C1367" s="21">
        <f>IF(COUNT(P1367:EB1367)&gt;0,COUNT(P1367:EB1367),"")</f>
      </c>
      <c r="D1367" s="21">
        <f>IF(COUNT(R1367:EB1367)&gt;0,COUNT(R1367:EB1367),"")</f>
      </c>
      <c r="E1367" s="21">
        <f t="shared" si="86"/>
      </c>
      <c r="F1367" s="21">
        <f t="shared" si="87"/>
      </c>
      <c r="G1367" s="21">
        <f t="shared" si="84"/>
      </c>
      <c r="H1367" s="21">
        <f>IF(AND(L1367&gt;0,L1367&lt;=STATS!$B$18),1,"")</f>
      </c>
      <c r="I1367" s="57">
        <v>1366</v>
      </c>
      <c r="P1367" s="25"/>
      <c r="Q1367" s="25"/>
      <c r="R1367" s="60"/>
    </row>
    <row r="1368" spans="2:18" ht="12.75">
      <c r="B1368" s="21">
        <f t="shared" si="85"/>
        <v>0</v>
      </c>
      <c r="C1368" s="21">
        <f>IF(COUNT(P1368:EB1368)&gt;0,COUNT(P1368:EB1368),"")</f>
      </c>
      <c r="D1368" s="21">
        <f>IF(COUNT(R1368:EB1368)&gt;0,COUNT(R1368:EB1368),"")</f>
      </c>
      <c r="E1368" s="21">
        <f t="shared" si="86"/>
      </c>
      <c r="F1368" s="21">
        <f t="shared" si="87"/>
      </c>
      <c r="G1368" s="21">
        <f t="shared" si="84"/>
      </c>
      <c r="H1368" s="21">
        <f>IF(AND(L1368&gt;0,L1368&lt;=STATS!$B$18),1,"")</f>
      </c>
      <c r="I1368" s="57">
        <v>1367</v>
      </c>
      <c r="P1368" s="25"/>
      <c r="Q1368" s="25"/>
      <c r="R1368" s="60"/>
    </row>
    <row r="1369" spans="2:18" ht="12.75">
      <c r="B1369" s="21">
        <f t="shared" si="85"/>
        <v>0</v>
      </c>
      <c r="C1369" s="21">
        <f>IF(COUNT(P1369:EB1369)&gt;0,COUNT(P1369:EB1369),"")</f>
      </c>
      <c r="D1369" s="21">
        <f>IF(COUNT(R1369:EB1369)&gt;0,COUNT(R1369:EB1369),"")</f>
      </c>
      <c r="E1369" s="21">
        <f t="shared" si="86"/>
      </c>
      <c r="F1369" s="21">
        <f t="shared" si="87"/>
      </c>
      <c r="G1369" s="21">
        <f t="shared" si="84"/>
      </c>
      <c r="H1369" s="21">
        <f>IF(AND(L1369&gt;0,L1369&lt;=STATS!$B$18),1,"")</f>
      </c>
      <c r="I1369" s="57">
        <v>1368</v>
      </c>
      <c r="P1369" s="25"/>
      <c r="Q1369" s="25"/>
      <c r="R1369" s="60"/>
    </row>
    <row r="1370" spans="2:18" ht="12.75">
      <c r="B1370" s="21">
        <f t="shared" si="85"/>
        <v>0</v>
      </c>
      <c r="C1370" s="21">
        <f>IF(COUNT(P1370:EB1370)&gt;0,COUNT(P1370:EB1370),"")</f>
      </c>
      <c r="D1370" s="21">
        <f>IF(COUNT(R1370:EB1370)&gt;0,COUNT(R1370:EB1370),"")</f>
      </c>
      <c r="E1370" s="21">
        <f t="shared" si="86"/>
      </c>
      <c r="F1370" s="21">
        <f t="shared" si="87"/>
      </c>
      <c r="G1370" s="21">
        <f aca="true" t="shared" si="88" ref="G1370:G1433">IF($B1370&gt;=1,$L1370,"")</f>
      </c>
      <c r="H1370" s="21">
        <f>IF(AND(L1370&gt;0,L1370&lt;=STATS!$B$18),1,"")</f>
      </c>
      <c r="I1370" s="57">
        <v>1369</v>
      </c>
      <c r="P1370" s="25"/>
      <c r="Q1370" s="25"/>
      <c r="R1370" s="60"/>
    </row>
    <row r="1371" spans="2:18" ht="12.75">
      <c r="B1371" s="21">
        <f t="shared" si="85"/>
        <v>0</v>
      </c>
      <c r="C1371" s="21">
        <f>IF(COUNT(P1371:EB1371)&gt;0,COUNT(P1371:EB1371),"")</f>
      </c>
      <c r="D1371" s="21">
        <f>IF(COUNT(R1371:EB1371)&gt;0,COUNT(R1371:EB1371),"")</f>
      </c>
      <c r="E1371" s="21">
        <f t="shared" si="86"/>
      </c>
      <c r="F1371" s="21">
        <f t="shared" si="87"/>
      </c>
      <c r="G1371" s="21">
        <f t="shared" si="88"/>
      </c>
      <c r="H1371" s="21">
        <f>IF(AND(L1371&gt;0,L1371&lt;=STATS!$B$18),1,"")</f>
      </c>
      <c r="I1371" s="57">
        <v>1370</v>
      </c>
      <c r="P1371" s="25"/>
      <c r="Q1371" s="25"/>
      <c r="R1371" s="60"/>
    </row>
    <row r="1372" spans="2:18" ht="12.75">
      <c r="B1372" s="21">
        <f t="shared" si="85"/>
        <v>0</v>
      </c>
      <c r="C1372" s="21">
        <f>IF(COUNT(P1372:EB1372)&gt;0,COUNT(P1372:EB1372),"")</f>
      </c>
      <c r="D1372" s="21">
        <f>IF(COUNT(R1372:EB1372)&gt;0,COUNT(R1372:EB1372),"")</f>
      </c>
      <c r="E1372" s="21">
        <f t="shared" si="86"/>
      </c>
      <c r="F1372" s="21">
        <f t="shared" si="87"/>
      </c>
      <c r="G1372" s="21">
        <f t="shared" si="88"/>
      </c>
      <c r="H1372" s="21">
        <f>IF(AND(L1372&gt;0,L1372&lt;=STATS!$B$18),1,"")</f>
      </c>
      <c r="I1372" s="57">
        <v>1371</v>
      </c>
      <c r="P1372" s="25"/>
      <c r="Q1372" s="25"/>
      <c r="R1372" s="60"/>
    </row>
    <row r="1373" spans="2:18" ht="12.75">
      <c r="B1373" s="21">
        <f t="shared" si="85"/>
        <v>0</v>
      </c>
      <c r="C1373" s="21">
        <f>IF(COUNT(P1373:EB1373)&gt;0,COUNT(P1373:EB1373),"")</f>
      </c>
      <c r="D1373" s="21">
        <f>IF(COUNT(R1373:EB1373)&gt;0,COUNT(R1373:EB1373),"")</f>
      </c>
      <c r="E1373" s="21">
        <f t="shared" si="86"/>
      </c>
      <c r="F1373" s="21">
        <f t="shared" si="87"/>
      </c>
      <c r="G1373" s="21">
        <f t="shared" si="88"/>
      </c>
      <c r="H1373" s="21">
        <f>IF(AND(L1373&gt;0,L1373&lt;=STATS!$B$18),1,"")</f>
      </c>
      <c r="I1373" s="57">
        <v>1372</v>
      </c>
      <c r="P1373" s="25"/>
      <c r="Q1373" s="25"/>
      <c r="R1373" s="60"/>
    </row>
    <row r="1374" spans="2:18" ht="12.75">
      <c r="B1374" s="21">
        <f t="shared" si="85"/>
        <v>0</v>
      </c>
      <c r="C1374" s="21">
        <f>IF(COUNT(P1374:EB1374)&gt;0,COUNT(P1374:EB1374),"")</f>
      </c>
      <c r="D1374" s="21">
        <f>IF(COUNT(R1374:EB1374)&gt;0,COUNT(R1374:EB1374),"")</f>
      </c>
      <c r="E1374" s="21">
        <f t="shared" si="86"/>
      </c>
      <c r="F1374" s="21">
        <f t="shared" si="87"/>
      </c>
      <c r="G1374" s="21">
        <f t="shared" si="88"/>
      </c>
      <c r="H1374" s="21">
        <f>IF(AND(L1374&gt;0,L1374&lt;=STATS!$B$18),1,"")</f>
      </c>
      <c r="I1374" s="57">
        <v>1373</v>
      </c>
      <c r="P1374" s="25"/>
      <c r="Q1374" s="25"/>
      <c r="R1374" s="60"/>
    </row>
    <row r="1375" spans="2:18" ht="12.75">
      <c r="B1375" s="21">
        <f t="shared" si="85"/>
        <v>0</v>
      </c>
      <c r="C1375" s="21">
        <f>IF(COUNT(P1375:EB1375)&gt;0,COUNT(P1375:EB1375),"")</f>
      </c>
      <c r="D1375" s="21">
        <f>IF(COUNT(R1375:EB1375)&gt;0,COUNT(R1375:EB1375),"")</f>
      </c>
      <c r="E1375" s="21">
        <f t="shared" si="86"/>
      </c>
      <c r="F1375" s="21">
        <f t="shared" si="87"/>
      </c>
      <c r="G1375" s="21">
        <f t="shared" si="88"/>
      </c>
      <c r="H1375" s="21">
        <f>IF(AND(L1375&gt;0,L1375&lt;=STATS!$B$18),1,"")</f>
      </c>
      <c r="I1375" s="57">
        <v>1374</v>
      </c>
      <c r="P1375" s="25"/>
      <c r="Q1375" s="25"/>
      <c r="R1375" s="60"/>
    </row>
    <row r="1376" spans="2:18" ht="12.75">
      <c r="B1376" s="21">
        <f t="shared" si="85"/>
        <v>0</v>
      </c>
      <c r="C1376" s="21">
        <f>IF(COUNT(P1376:EB1376)&gt;0,COUNT(P1376:EB1376),"")</f>
      </c>
      <c r="D1376" s="21">
        <f>IF(COUNT(R1376:EB1376)&gt;0,COUNT(R1376:EB1376),"")</f>
      </c>
      <c r="E1376" s="21">
        <f t="shared" si="86"/>
      </c>
      <c r="F1376" s="21">
        <f t="shared" si="87"/>
      </c>
      <c r="G1376" s="21">
        <f t="shared" si="88"/>
      </c>
      <c r="H1376" s="21">
        <f>IF(AND(L1376&gt;0,L1376&lt;=STATS!$B$18),1,"")</f>
      </c>
      <c r="I1376" s="57">
        <v>1375</v>
      </c>
      <c r="P1376" s="25"/>
      <c r="Q1376" s="25"/>
      <c r="R1376" s="60"/>
    </row>
    <row r="1377" spans="2:18" ht="12.75">
      <c r="B1377" s="21">
        <f t="shared" si="85"/>
        <v>0</v>
      </c>
      <c r="C1377" s="21">
        <f>IF(COUNT(P1377:EB1377)&gt;0,COUNT(P1377:EB1377),"")</f>
      </c>
      <c r="D1377" s="21">
        <f>IF(COUNT(R1377:EB1377)&gt;0,COUNT(R1377:EB1377),"")</f>
      </c>
      <c r="E1377" s="21">
        <f t="shared" si="86"/>
      </c>
      <c r="F1377" s="21">
        <f t="shared" si="87"/>
      </c>
      <c r="G1377" s="21">
        <f t="shared" si="88"/>
      </c>
      <c r="H1377" s="21">
        <f>IF(AND(L1377&gt;0,L1377&lt;=STATS!$B$18),1,"")</f>
      </c>
      <c r="I1377" s="57">
        <v>1376</v>
      </c>
      <c r="P1377" s="25"/>
      <c r="Q1377" s="25"/>
      <c r="R1377" s="60"/>
    </row>
    <row r="1378" spans="2:18" ht="12.75">
      <c r="B1378" s="21">
        <f t="shared" si="85"/>
        <v>0</v>
      </c>
      <c r="C1378" s="21">
        <f>IF(COUNT(P1378:EB1378)&gt;0,COUNT(P1378:EB1378),"")</f>
      </c>
      <c r="D1378" s="21">
        <f>IF(COUNT(R1378:EB1378)&gt;0,COUNT(R1378:EB1378),"")</f>
      </c>
      <c r="E1378" s="21">
        <f t="shared" si="86"/>
      </c>
      <c r="F1378" s="21">
        <f t="shared" si="87"/>
      </c>
      <c r="G1378" s="21">
        <f t="shared" si="88"/>
      </c>
      <c r="H1378" s="21">
        <f>IF(AND(L1378&gt;0,L1378&lt;=STATS!$B$18),1,"")</f>
      </c>
      <c r="I1378" s="57">
        <v>1377</v>
      </c>
      <c r="P1378" s="25"/>
      <c r="Q1378" s="25"/>
      <c r="R1378" s="60"/>
    </row>
    <row r="1379" spans="2:18" ht="12.75">
      <c r="B1379" s="21">
        <f t="shared" si="85"/>
        <v>0</v>
      </c>
      <c r="C1379" s="21">
        <f>IF(COUNT(P1379:EB1379)&gt;0,COUNT(P1379:EB1379),"")</f>
      </c>
      <c r="D1379" s="21">
        <f>IF(COUNT(R1379:EB1379)&gt;0,COUNT(R1379:EB1379),"")</f>
      </c>
      <c r="E1379" s="21">
        <f t="shared" si="86"/>
      </c>
      <c r="F1379" s="21">
        <f t="shared" si="87"/>
      </c>
      <c r="G1379" s="21">
        <f t="shared" si="88"/>
      </c>
      <c r="H1379" s="21">
        <f>IF(AND(L1379&gt;0,L1379&lt;=STATS!$B$18),1,"")</f>
      </c>
      <c r="I1379" s="57">
        <v>1378</v>
      </c>
      <c r="P1379" s="25"/>
      <c r="Q1379" s="25"/>
      <c r="R1379" s="60"/>
    </row>
    <row r="1380" spans="2:18" ht="12.75">
      <c r="B1380" s="21">
        <f t="shared" si="85"/>
        <v>0</v>
      </c>
      <c r="C1380" s="21">
        <f>IF(COUNT(P1380:EB1380)&gt;0,COUNT(P1380:EB1380),"")</f>
      </c>
      <c r="D1380" s="21">
        <f>IF(COUNT(R1380:EB1380)&gt;0,COUNT(R1380:EB1380),"")</f>
      </c>
      <c r="E1380" s="21">
        <f t="shared" si="86"/>
      </c>
      <c r="F1380" s="21">
        <f t="shared" si="87"/>
      </c>
      <c r="G1380" s="21">
        <f t="shared" si="88"/>
      </c>
      <c r="H1380" s="21">
        <f>IF(AND(L1380&gt;0,L1380&lt;=STATS!$B$18),1,"")</f>
      </c>
      <c r="I1380" s="57">
        <v>1379</v>
      </c>
      <c r="P1380" s="25"/>
      <c r="Q1380" s="25"/>
      <c r="R1380" s="60"/>
    </row>
    <row r="1381" spans="2:18" ht="12.75">
      <c r="B1381" s="21">
        <f t="shared" si="85"/>
        <v>0</v>
      </c>
      <c r="C1381" s="21">
        <f>IF(COUNT(P1381:EB1381)&gt;0,COUNT(P1381:EB1381),"")</f>
      </c>
      <c r="D1381" s="21">
        <f>IF(COUNT(R1381:EB1381)&gt;0,COUNT(R1381:EB1381),"")</f>
      </c>
      <c r="E1381" s="21">
        <f t="shared" si="86"/>
      </c>
      <c r="F1381" s="21">
        <f t="shared" si="87"/>
      </c>
      <c r="G1381" s="21">
        <f t="shared" si="88"/>
      </c>
      <c r="H1381" s="21">
        <f>IF(AND(L1381&gt;0,L1381&lt;=STATS!$B$18),1,"")</f>
      </c>
      <c r="I1381" s="57">
        <v>1380</v>
      </c>
      <c r="P1381" s="25"/>
      <c r="Q1381" s="25"/>
      <c r="R1381" s="60"/>
    </row>
    <row r="1382" spans="2:18" ht="12.75">
      <c r="B1382" s="21">
        <f t="shared" si="85"/>
        <v>0</v>
      </c>
      <c r="C1382" s="21">
        <f>IF(COUNT(P1382:EB1382)&gt;0,COUNT(P1382:EB1382),"")</f>
      </c>
      <c r="D1382" s="21">
        <f>IF(COUNT(R1382:EB1382)&gt;0,COUNT(R1382:EB1382),"")</f>
      </c>
      <c r="E1382" s="21">
        <f t="shared" si="86"/>
      </c>
      <c r="F1382" s="21">
        <f t="shared" si="87"/>
      </c>
      <c r="G1382" s="21">
        <f t="shared" si="88"/>
      </c>
      <c r="H1382" s="21">
        <f>IF(AND(L1382&gt;0,L1382&lt;=STATS!$B$18),1,"")</f>
      </c>
      <c r="I1382" s="57">
        <v>1381</v>
      </c>
      <c r="P1382" s="25"/>
      <c r="Q1382" s="25"/>
      <c r="R1382" s="60"/>
    </row>
    <row r="1383" spans="2:18" ht="12.75">
      <c r="B1383" s="21">
        <f t="shared" si="85"/>
        <v>0</v>
      </c>
      <c r="C1383" s="21">
        <f>IF(COUNT(P1383:EB1383)&gt;0,COUNT(P1383:EB1383),"")</f>
      </c>
      <c r="D1383" s="21">
        <f>IF(COUNT(R1383:EB1383)&gt;0,COUNT(R1383:EB1383),"")</f>
      </c>
      <c r="E1383" s="21">
        <f t="shared" si="86"/>
      </c>
      <c r="F1383" s="21">
        <f t="shared" si="87"/>
      </c>
      <c r="G1383" s="21">
        <f t="shared" si="88"/>
      </c>
      <c r="H1383" s="21">
        <f>IF(AND(L1383&gt;0,L1383&lt;=STATS!$B$18),1,"")</f>
      </c>
      <c r="I1383" s="57">
        <v>1382</v>
      </c>
      <c r="P1383" s="25"/>
      <c r="Q1383" s="25"/>
      <c r="R1383" s="60"/>
    </row>
    <row r="1384" spans="2:18" ht="12.75">
      <c r="B1384" s="21">
        <f t="shared" si="85"/>
        <v>0</v>
      </c>
      <c r="C1384" s="21">
        <f>IF(COUNT(P1384:EB1384)&gt;0,COUNT(P1384:EB1384),"")</f>
      </c>
      <c r="D1384" s="21">
        <f>IF(COUNT(R1384:EB1384)&gt;0,COUNT(R1384:EB1384),"")</f>
      </c>
      <c r="E1384" s="21">
        <f t="shared" si="86"/>
      </c>
      <c r="F1384" s="21">
        <f t="shared" si="87"/>
      </c>
      <c r="G1384" s="21">
        <f t="shared" si="88"/>
      </c>
      <c r="H1384" s="21">
        <f>IF(AND(L1384&gt;0,L1384&lt;=STATS!$B$18),1,"")</f>
      </c>
      <c r="I1384" s="57">
        <v>1383</v>
      </c>
      <c r="P1384" s="25"/>
      <c r="Q1384" s="25"/>
      <c r="R1384" s="60"/>
    </row>
    <row r="1385" spans="2:18" ht="12.75">
      <c r="B1385" s="21">
        <f t="shared" si="85"/>
        <v>0</v>
      </c>
      <c r="C1385" s="21">
        <f>IF(COUNT(P1385:EB1385)&gt;0,COUNT(P1385:EB1385),"")</f>
      </c>
      <c r="D1385" s="21">
        <f>IF(COUNT(R1385:EB1385)&gt;0,COUNT(R1385:EB1385),"")</f>
      </c>
      <c r="E1385" s="21">
        <f t="shared" si="86"/>
      </c>
      <c r="F1385" s="21">
        <f t="shared" si="87"/>
      </c>
      <c r="G1385" s="21">
        <f t="shared" si="88"/>
      </c>
      <c r="H1385" s="21">
        <f>IF(AND(L1385&gt;0,L1385&lt;=STATS!$B$18),1,"")</f>
      </c>
      <c r="I1385" s="57">
        <v>1384</v>
      </c>
      <c r="P1385" s="25"/>
      <c r="Q1385" s="25"/>
      <c r="R1385" s="60"/>
    </row>
    <row r="1386" spans="2:18" ht="12.75">
      <c r="B1386" s="21">
        <f t="shared" si="85"/>
        <v>0</v>
      </c>
      <c r="C1386" s="21">
        <f>IF(COUNT(P1386:EB1386)&gt;0,COUNT(P1386:EB1386),"")</f>
      </c>
      <c r="D1386" s="21">
        <f>IF(COUNT(R1386:EB1386)&gt;0,COUNT(R1386:EB1386),"")</f>
      </c>
      <c r="E1386" s="21">
        <f t="shared" si="86"/>
      </c>
      <c r="F1386" s="21">
        <f t="shared" si="87"/>
      </c>
      <c r="G1386" s="21">
        <f t="shared" si="88"/>
      </c>
      <c r="H1386" s="21">
        <f>IF(AND(L1386&gt;0,L1386&lt;=STATS!$B$18),1,"")</f>
      </c>
      <c r="I1386" s="57">
        <v>1385</v>
      </c>
      <c r="P1386" s="25"/>
      <c r="Q1386" s="25"/>
      <c r="R1386" s="60"/>
    </row>
    <row r="1387" spans="2:18" ht="12.75">
      <c r="B1387" s="21">
        <f t="shared" si="85"/>
        <v>0</v>
      </c>
      <c r="C1387" s="21">
        <f>IF(COUNT(P1387:EB1387)&gt;0,COUNT(P1387:EB1387),"")</f>
      </c>
      <c r="D1387" s="21">
        <f>IF(COUNT(R1387:EB1387)&gt;0,COUNT(R1387:EB1387),"")</f>
      </c>
      <c r="E1387" s="21">
        <f t="shared" si="86"/>
      </c>
      <c r="F1387" s="21">
        <f t="shared" si="87"/>
      </c>
      <c r="G1387" s="21">
        <f t="shared" si="88"/>
      </c>
      <c r="H1387" s="21">
        <f>IF(AND(L1387&gt;0,L1387&lt;=STATS!$B$18),1,"")</f>
      </c>
      <c r="I1387" s="57">
        <v>1386</v>
      </c>
      <c r="P1387" s="25"/>
      <c r="Q1387" s="25"/>
      <c r="R1387" s="60"/>
    </row>
    <row r="1388" spans="2:18" ht="12.75">
      <c r="B1388" s="21">
        <f t="shared" si="85"/>
        <v>0</v>
      </c>
      <c r="C1388" s="21">
        <f>IF(COUNT(P1388:EB1388)&gt;0,COUNT(P1388:EB1388),"")</f>
      </c>
      <c r="D1388" s="21">
        <f>IF(COUNT(R1388:EB1388)&gt;0,COUNT(R1388:EB1388),"")</f>
      </c>
      <c r="E1388" s="21">
        <f t="shared" si="86"/>
      </c>
      <c r="F1388" s="21">
        <f t="shared" si="87"/>
      </c>
      <c r="G1388" s="21">
        <f t="shared" si="88"/>
      </c>
      <c r="H1388" s="21">
        <f>IF(AND(L1388&gt;0,L1388&lt;=STATS!$B$18),1,"")</f>
      </c>
      <c r="I1388" s="57">
        <v>1387</v>
      </c>
      <c r="P1388" s="25"/>
      <c r="Q1388" s="25"/>
      <c r="R1388" s="60"/>
    </row>
    <row r="1389" spans="2:18" ht="12.75">
      <c r="B1389" s="21">
        <f t="shared" si="85"/>
        <v>0</v>
      </c>
      <c r="C1389" s="21">
        <f>IF(COUNT(P1389:EB1389)&gt;0,COUNT(P1389:EB1389),"")</f>
      </c>
      <c r="D1389" s="21">
        <f>IF(COUNT(R1389:EB1389)&gt;0,COUNT(R1389:EB1389),"")</f>
      </c>
      <c r="E1389" s="21">
        <f t="shared" si="86"/>
      </c>
      <c r="F1389" s="21">
        <f t="shared" si="87"/>
      </c>
      <c r="G1389" s="21">
        <f t="shared" si="88"/>
      </c>
      <c r="H1389" s="21">
        <f>IF(AND(L1389&gt;0,L1389&lt;=STATS!$B$18),1,"")</f>
      </c>
      <c r="I1389" s="57">
        <v>1388</v>
      </c>
      <c r="P1389" s="25"/>
      <c r="Q1389" s="25"/>
      <c r="R1389" s="60"/>
    </row>
    <row r="1390" spans="2:18" ht="12.75">
      <c r="B1390" s="21">
        <f t="shared" si="85"/>
        <v>0</v>
      </c>
      <c r="C1390" s="21">
        <f>IF(COUNT(P1390:EB1390)&gt;0,COUNT(P1390:EB1390),"")</f>
      </c>
      <c r="D1390" s="21">
        <f>IF(COUNT(R1390:EB1390)&gt;0,COUNT(R1390:EB1390),"")</f>
      </c>
      <c r="E1390" s="21">
        <f t="shared" si="86"/>
      </c>
      <c r="F1390" s="21">
        <f t="shared" si="87"/>
      </c>
      <c r="G1390" s="21">
        <f t="shared" si="88"/>
      </c>
      <c r="H1390" s="21">
        <f>IF(AND(L1390&gt;0,L1390&lt;=STATS!$B$18),1,"")</f>
      </c>
      <c r="I1390" s="57">
        <v>1389</v>
      </c>
      <c r="P1390" s="25"/>
      <c r="Q1390" s="25"/>
      <c r="R1390" s="60"/>
    </row>
    <row r="1391" spans="2:18" ht="12.75">
      <c r="B1391" s="21">
        <f t="shared" si="85"/>
        <v>0</v>
      </c>
      <c r="C1391" s="21">
        <f>IF(COUNT(P1391:EB1391)&gt;0,COUNT(P1391:EB1391),"")</f>
      </c>
      <c r="D1391" s="21">
        <f>IF(COUNT(R1391:EB1391)&gt;0,COUNT(R1391:EB1391),"")</f>
      </c>
      <c r="E1391" s="21">
        <f t="shared" si="86"/>
      </c>
      <c r="F1391" s="21">
        <f t="shared" si="87"/>
      </c>
      <c r="G1391" s="21">
        <f t="shared" si="88"/>
      </c>
      <c r="H1391" s="21">
        <f>IF(AND(L1391&gt;0,L1391&lt;=STATS!$B$18),1,"")</f>
      </c>
      <c r="I1391" s="57">
        <v>1390</v>
      </c>
      <c r="P1391" s="25"/>
      <c r="Q1391" s="25"/>
      <c r="R1391" s="60"/>
    </row>
    <row r="1392" spans="2:18" ht="12.75">
      <c r="B1392" s="21">
        <f t="shared" si="85"/>
        <v>0</v>
      </c>
      <c r="C1392" s="21">
        <f>IF(COUNT(P1392:EB1392)&gt;0,COUNT(P1392:EB1392),"")</f>
      </c>
      <c r="D1392" s="21">
        <f>IF(COUNT(R1392:EB1392)&gt;0,COUNT(R1392:EB1392),"")</f>
      </c>
      <c r="E1392" s="21">
        <f t="shared" si="86"/>
      </c>
      <c r="F1392" s="21">
        <f t="shared" si="87"/>
      </c>
      <c r="G1392" s="21">
        <f t="shared" si="88"/>
      </c>
      <c r="H1392" s="21">
        <f>IF(AND(L1392&gt;0,L1392&lt;=STATS!$B$18),1,"")</f>
      </c>
      <c r="I1392" s="57">
        <v>1391</v>
      </c>
      <c r="P1392" s="25"/>
      <c r="Q1392" s="25"/>
      <c r="R1392" s="60"/>
    </row>
    <row r="1393" spans="2:18" ht="12.75">
      <c r="B1393" s="21">
        <f t="shared" si="85"/>
        <v>0</v>
      </c>
      <c r="C1393" s="21">
        <f>IF(COUNT(P1393:EB1393)&gt;0,COUNT(P1393:EB1393),"")</f>
      </c>
      <c r="D1393" s="21">
        <f>IF(COUNT(R1393:EB1393)&gt;0,COUNT(R1393:EB1393),"")</f>
      </c>
      <c r="E1393" s="21">
        <f t="shared" si="86"/>
      </c>
      <c r="F1393" s="21">
        <f t="shared" si="87"/>
      </c>
      <c r="G1393" s="21">
        <f t="shared" si="88"/>
      </c>
      <c r="H1393" s="21">
        <f>IF(AND(L1393&gt;0,L1393&lt;=STATS!$B$18),1,"")</f>
      </c>
      <c r="I1393" s="57">
        <v>1392</v>
      </c>
      <c r="P1393" s="25"/>
      <c r="Q1393" s="25"/>
      <c r="R1393" s="60"/>
    </row>
    <row r="1394" spans="2:18" ht="12.75">
      <c r="B1394" s="21">
        <f t="shared" si="85"/>
        <v>0</v>
      </c>
      <c r="C1394" s="21">
        <f>IF(COUNT(P1394:EB1394)&gt;0,COUNT(P1394:EB1394),"")</f>
      </c>
      <c r="D1394" s="21">
        <f>IF(COUNT(R1394:EB1394)&gt;0,COUNT(R1394:EB1394),"")</f>
      </c>
      <c r="E1394" s="21">
        <f t="shared" si="86"/>
      </c>
      <c r="F1394" s="21">
        <f t="shared" si="87"/>
      </c>
      <c r="G1394" s="21">
        <f t="shared" si="88"/>
      </c>
      <c r="H1394" s="21">
        <f>IF(AND(L1394&gt;0,L1394&lt;=STATS!$B$18),1,"")</f>
      </c>
      <c r="I1394" s="57">
        <v>1393</v>
      </c>
      <c r="P1394" s="25"/>
      <c r="Q1394" s="25"/>
      <c r="R1394" s="60"/>
    </row>
    <row r="1395" spans="2:18" ht="12.75">
      <c r="B1395" s="21">
        <f t="shared" si="85"/>
        <v>0</v>
      </c>
      <c r="C1395" s="21">
        <f>IF(COUNT(P1395:EB1395)&gt;0,COUNT(P1395:EB1395),"")</f>
      </c>
      <c r="D1395" s="21">
        <f>IF(COUNT(R1395:EB1395)&gt;0,COUNT(R1395:EB1395),"")</f>
      </c>
      <c r="E1395" s="21">
        <f t="shared" si="86"/>
      </c>
      <c r="F1395" s="21">
        <f t="shared" si="87"/>
      </c>
      <c r="G1395" s="21">
        <f t="shared" si="88"/>
      </c>
      <c r="H1395" s="21">
        <f>IF(AND(L1395&gt;0,L1395&lt;=STATS!$B$18),1,"")</f>
      </c>
      <c r="I1395" s="57">
        <v>1394</v>
      </c>
      <c r="P1395" s="25"/>
      <c r="Q1395" s="25"/>
      <c r="R1395" s="60"/>
    </row>
    <row r="1396" spans="2:18" ht="12.75">
      <c r="B1396" s="21">
        <f t="shared" si="85"/>
        <v>0</v>
      </c>
      <c r="C1396" s="21">
        <f>IF(COUNT(P1396:EB1396)&gt;0,COUNT(P1396:EB1396),"")</f>
      </c>
      <c r="D1396" s="21">
        <f>IF(COUNT(R1396:EB1396)&gt;0,COUNT(R1396:EB1396),"")</f>
      </c>
      <c r="E1396" s="21">
        <f t="shared" si="86"/>
      </c>
      <c r="F1396" s="21">
        <f t="shared" si="87"/>
      </c>
      <c r="G1396" s="21">
        <f t="shared" si="88"/>
      </c>
      <c r="H1396" s="21">
        <f>IF(AND(L1396&gt;0,L1396&lt;=STATS!$B$18),1,"")</f>
      </c>
      <c r="I1396" s="57">
        <v>1395</v>
      </c>
      <c r="P1396" s="25"/>
      <c r="Q1396" s="25"/>
      <c r="R1396" s="60"/>
    </row>
    <row r="1397" spans="2:18" ht="12.75">
      <c r="B1397" s="21">
        <f t="shared" si="85"/>
        <v>0</v>
      </c>
      <c r="C1397" s="21">
        <f>IF(COUNT(P1397:EB1397)&gt;0,COUNT(P1397:EB1397),"")</f>
      </c>
      <c r="D1397" s="21">
        <f>IF(COUNT(R1397:EB1397)&gt;0,COUNT(R1397:EB1397),"")</f>
      </c>
      <c r="E1397" s="21">
        <f t="shared" si="86"/>
      </c>
      <c r="F1397" s="21">
        <f t="shared" si="87"/>
      </c>
      <c r="G1397" s="21">
        <f t="shared" si="88"/>
      </c>
      <c r="H1397" s="21">
        <f>IF(AND(L1397&gt;0,L1397&lt;=STATS!$B$18),1,"")</f>
      </c>
      <c r="I1397" s="57">
        <v>1396</v>
      </c>
      <c r="P1397" s="25"/>
      <c r="Q1397" s="25"/>
      <c r="R1397" s="60"/>
    </row>
    <row r="1398" spans="2:18" ht="12.75">
      <c r="B1398" s="21">
        <f t="shared" si="85"/>
        <v>0</v>
      </c>
      <c r="C1398" s="21">
        <f>IF(COUNT(P1398:EB1398)&gt;0,COUNT(P1398:EB1398),"")</f>
      </c>
      <c r="D1398" s="21">
        <f>IF(COUNT(R1398:EB1398)&gt;0,COUNT(R1398:EB1398),"")</f>
      </c>
      <c r="E1398" s="21">
        <f t="shared" si="86"/>
      </c>
      <c r="F1398" s="21">
        <f t="shared" si="87"/>
      </c>
      <c r="G1398" s="21">
        <f t="shared" si="88"/>
      </c>
      <c r="H1398" s="21">
        <f>IF(AND(L1398&gt;0,L1398&lt;=STATS!$B$18),1,"")</f>
      </c>
      <c r="I1398" s="57">
        <v>1397</v>
      </c>
      <c r="P1398" s="25"/>
      <c r="Q1398" s="25"/>
      <c r="R1398" s="60"/>
    </row>
    <row r="1399" spans="2:18" ht="12.75">
      <c r="B1399" s="21">
        <f t="shared" si="85"/>
        <v>0</v>
      </c>
      <c r="C1399" s="21">
        <f>IF(COUNT(P1399:EB1399)&gt;0,COUNT(P1399:EB1399),"")</f>
      </c>
      <c r="D1399" s="21">
        <f>IF(COUNT(R1399:EB1399)&gt;0,COUNT(R1399:EB1399),"")</f>
      </c>
      <c r="E1399" s="21">
        <f t="shared" si="86"/>
      </c>
      <c r="F1399" s="21">
        <f t="shared" si="87"/>
      </c>
      <c r="G1399" s="21">
        <f t="shared" si="88"/>
      </c>
      <c r="H1399" s="21">
        <f>IF(AND(L1399&gt;0,L1399&lt;=STATS!$B$18),1,"")</f>
      </c>
      <c r="I1399" s="57">
        <v>1398</v>
      </c>
      <c r="P1399" s="25"/>
      <c r="Q1399" s="25"/>
      <c r="R1399" s="60"/>
    </row>
    <row r="1400" spans="2:18" ht="12.75">
      <c r="B1400" s="21">
        <f t="shared" si="85"/>
        <v>0</v>
      </c>
      <c r="C1400" s="21">
        <f>IF(COUNT(P1400:EB1400)&gt;0,COUNT(P1400:EB1400),"")</f>
      </c>
      <c r="D1400" s="21">
        <f>IF(COUNT(R1400:EB1400)&gt;0,COUNT(R1400:EB1400),"")</f>
      </c>
      <c r="E1400" s="21">
        <f t="shared" si="86"/>
      </c>
      <c r="F1400" s="21">
        <f t="shared" si="87"/>
      </c>
      <c r="G1400" s="21">
        <f t="shared" si="88"/>
      </c>
      <c r="H1400" s="21">
        <f>IF(AND(L1400&gt;0,L1400&lt;=STATS!$B$18),1,"")</f>
      </c>
      <c r="I1400" s="57">
        <v>1399</v>
      </c>
      <c r="P1400" s="25"/>
      <c r="Q1400" s="25"/>
      <c r="R1400" s="60"/>
    </row>
    <row r="1401" spans="2:18" ht="12.75">
      <c r="B1401" s="21">
        <f t="shared" si="85"/>
        <v>0</v>
      </c>
      <c r="C1401" s="21">
        <f>IF(COUNT(P1401:EB1401)&gt;0,COUNT(P1401:EB1401),"")</f>
      </c>
      <c r="D1401" s="21">
        <f>IF(COUNT(R1401:EB1401)&gt;0,COUNT(R1401:EB1401),"")</f>
      </c>
      <c r="E1401" s="21">
        <f t="shared" si="86"/>
      </c>
      <c r="F1401" s="21">
        <f t="shared" si="87"/>
      </c>
      <c r="G1401" s="21">
        <f t="shared" si="88"/>
      </c>
      <c r="H1401" s="21">
        <f>IF(AND(L1401&gt;0,L1401&lt;=STATS!$B$18),1,"")</f>
      </c>
      <c r="I1401" s="57">
        <v>1400</v>
      </c>
      <c r="P1401" s="25"/>
      <c r="Q1401" s="25"/>
      <c r="R1401" s="60"/>
    </row>
    <row r="1402" spans="2:18" ht="12.75">
      <c r="B1402" s="21">
        <f t="shared" si="85"/>
        <v>0</v>
      </c>
      <c r="C1402" s="21">
        <f>IF(COUNT(P1402:EB1402)&gt;0,COUNT(P1402:EB1402),"")</f>
      </c>
      <c r="D1402" s="21">
        <f>IF(COUNT(R1402:EB1402)&gt;0,COUNT(R1402:EB1402),"")</f>
      </c>
      <c r="E1402" s="21">
        <f t="shared" si="86"/>
      </c>
      <c r="F1402" s="21">
        <f t="shared" si="87"/>
      </c>
      <c r="G1402" s="21">
        <f t="shared" si="88"/>
      </c>
      <c r="H1402" s="21">
        <f>IF(AND(L1402&gt;0,L1402&lt;=STATS!$B$18),1,"")</f>
      </c>
      <c r="I1402" s="57">
        <v>1401</v>
      </c>
      <c r="P1402" s="25"/>
      <c r="Q1402" s="25"/>
      <c r="R1402" s="60"/>
    </row>
    <row r="1403" spans="2:18" ht="12.75">
      <c r="B1403" s="21">
        <f t="shared" si="85"/>
        <v>0</v>
      </c>
      <c r="C1403" s="21">
        <f>IF(COUNT(P1403:EB1403)&gt;0,COUNT(P1403:EB1403),"")</f>
      </c>
      <c r="D1403" s="21">
        <f>IF(COUNT(R1403:EB1403)&gt;0,COUNT(R1403:EB1403),"")</f>
      </c>
      <c r="E1403" s="21">
        <f t="shared" si="86"/>
      </c>
      <c r="F1403" s="21">
        <f t="shared" si="87"/>
      </c>
      <c r="G1403" s="21">
        <f t="shared" si="88"/>
      </c>
      <c r="H1403" s="21">
        <f>IF(AND(L1403&gt;0,L1403&lt;=STATS!$B$18),1,"")</f>
      </c>
      <c r="I1403" s="57">
        <v>1402</v>
      </c>
      <c r="P1403" s="25"/>
      <c r="Q1403" s="25"/>
      <c r="R1403" s="60"/>
    </row>
    <row r="1404" spans="2:18" ht="12.75">
      <c r="B1404" s="21">
        <f t="shared" si="85"/>
        <v>0</v>
      </c>
      <c r="C1404" s="21">
        <f>IF(COUNT(P1404:EB1404)&gt;0,COUNT(P1404:EB1404),"")</f>
      </c>
      <c r="D1404" s="21">
        <f>IF(COUNT(R1404:EB1404)&gt;0,COUNT(R1404:EB1404),"")</f>
      </c>
      <c r="E1404" s="21">
        <f t="shared" si="86"/>
      </c>
      <c r="F1404" s="21">
        <f t="shared" si="87"/>
      </c>
      <c r="G1404" s="21">
        <f t="shared" si="88"/>
      </c>
      <c r="H1404" s="21">
        <f>IF(AND(L1404&gt;0,L1404&lt;=STATS!$B$18),1,"")</f>
      </c>
      <c r="I1404" s="57">
        <v>1403</v>
      </c>
      <c r="P1404" s="25"/>
      <c r="Q1404" s="25"/>
      <c r="R1404" s="60"/>
    </row>
    <row r="1405" spans="2:18" ht="12.75">
      <c r="B1405" s="21">
        <f t="shared" si="85"/>
        <v>0</v>
      </c>
      <c r="C1405" s="21">
        <f>IF(COUNT(P1405:EB1405)&gt;0,COUNT(P1405:EB1405),"")</f>
      </c>
      <c r="D1405" s="21">
        <f>IF(COUNT(R1405:EB1405)&gt;0,COUNT(R1405:EB1405),"")</f>
      </c>
      <c r="E1405" s="21">
        <f t="shared" si="86"/>
      </c>
      <c r="F1405" s="21">
        <f t="shared" si="87"/>
      </c>
      <c r="G1405" s="21">
        <f t="shared" si="88"/>
      </c>
      <c r="H1405" s="21">
        <f>IF(AND(L1405&gt;0,L1405&lt;=STATS!$B$18),1,"")</f>
      </c>
      <c r="I1405" s="57">
        <v>1404</v>
      </c>
      <c r="P1405" s="25"/>
      <c r="Q1405" s="25"/>
      <c r="R1405" s="60"/>
    </row>
    <row r="1406" spans="2:18" ht="12.75">
      <c r="B1406" s="21">
        <f t="shared" si="85"/>
        <v>0</v>
      </c>
      <c r="C1406" s="21">
        <f>IF(COUNT(P1406:EB1406)&gt;0,COUNT(P1406:EB1406),"")</f>
      </c>
      <c r="D1406" s="21">
        <f>IF(COUNT(R1406:EB1406)&gt;0,COUNT(R1406:EB1406),"")</f>
      </c>
      <c r="E1406" s="21">
        <f t="shared" si="86"/>
      </c>
      <c r="F1406" s="21">
        <f t="shared" si="87"/>
      </c>
      <c r="G1406" s="21">
        <f t="shared" si="88"/>
      </c>
      <c r="H1406" s="21">
        <f>IF(AND(L1406&gt;0,L1406&lt;=STATS!$B$18),1,"")</f>
      </c>
      <c r="I1406" s="57">
        <v>1405</v>
      </c>
      <c r="P1406" s="25"/>
      <c r="Q1406" s="25"/>
      <c r="R1406" s="60"/>
    </row>
    <row r="1407" spans="2:18" ht="12.75">
      <c r="B1407" s="21">
        <f t="shared" si="85"/>
        <v>0</v>
      </c>
      <c r="C1407" s="21">
        <f>IF(COUNT(P1407:EB1407)&gt;0,COUNT(P1407:EB1407),"")</f>
      </c>
      <c r="D1407" s="21">
        <f>IF(COUNT(R1407:EB1407)&gt;0,COUNT(R1407:EB1407),"")</f>
      </c>
      <c r="E1407" s="21">
        <f t="shared" si="86"/>
      </c>
      <c r="F1407" s="21">
        <f t="shared" si="87"/>
      </c>
      <c r="G1407" s="21">
        <f t="shared" si="88"/>
      </c>
      <c r="H1407" s="21">
        <f>IF(AND(L1407&gt;0,L1407&lt;=STATS!$B$18),1,"")</f>
      </c>
      <c r="I1407" s="57">
        <v>1406</v>
      </c>
      <c r="P1407" s="25"/>
      <c r="Q1407" s="25"/>
      <c r="R1407" s="60"/>
    </row>
    <row r="1408" spans="2:18" ht="12.75">
      <c r="B1408" s="21">
        <f t="shared" si="85"/>
        <v>0</v>
      </c>
      <c r="C1408" s="21">
        <f>IF(COUNT(P1408:EB1408)&gt;0,COUNT(P1408:EB1408),"")</f>
      </c>
      <c r="D1408" s="21">
        <f>IF(COUNT(R1408:EB1408)&gt;0,COUNT(R1408:EB1408),"")</f>
      </c>
      <c r="E1408" s="21">
        <f t="shared" si="86"/>
      </c>
      <c r="F1408" s="21">
        <f t="shared" si="87"/>
      </c>
      <c r="G1408" s="21">
        <f t="shared" si="88"/>
      </c>
      <c r="H1408" s="21">
        <f>IF(AND(L1408&gt;0,L1408&lt;=STATS!$B$18),1,"")</f>
      </c>
      <c r="I1408" s="57">
        <v>1407</v>
      </c>
      <c r="P1408" s="25"/>
      <c r="Q1408" s="25"/>
      <c r="R1408" s="60"/>
    </row>
    <row r="1409" spans="2:18" ht="12.75">
      <c r="B1409" s="21">
        <f t="shared" si="85"/>
        <v>0</v>
      </c>
      <c r="C1409" s="21">
        <f>IF(COUNT(P1409:EB1409)&gt;0,COUNT(P1409:EB1409),"")</f>
      </c>
      <c r="D1409" s="21">
        <f>IF(COUNT(R1409:EB1409)&gt;0,COUNT(R1409:EB1409),"")</f>
      </c>
      <c r="E1409" s="21">
        <f t="shared" si="86"/>
      </c>
      <c r="F1409" s="21">
        <f t="shared" si="87"/>
      </c>
      <c r="G1409" s="21">
        <f t="shared" si="88"/>
      </c>
      <c r="H1409" s="21">
        <f>IF(AND(L1409&gt;0,L1409&lt;=STATS!$B$18),1,"")</f>
      </c>
      <c r="I1409" s="57">
        <v>1408</v>
      </c>
      <c r="P1409" s="25"/>
      <c r="Q1409" s="25"/>
      <c r="R1409" s="60"/>
    </row>
    <row r="1410" spans="2:18" ht="12.75">
      <c r="B1410" s="21">
        <f aca="true" t="shared" si="89" ref="B1410:B1473">COUNT(P1410:DZ1410)</f>
        <v>0</v>
      </c>
      <c r="C1410" s="21">
        <f>IF(COUNT(P1410:EB1410)&gt;0,COUNT(P1410:EB1410),"")</f>
      </c>
      <c r="D1410" s="21">
        <f>IF(COUNT(R1410:EB1410)&gt;0,COUNT(R1410:EB1410),"")</f>
      </c>
      <c r="E1410" s="21">
        <f aca="true" t="shared" si="90" ref="E1410:E1473">IF(H1410=1,COUNT(P1410:DZ1410),"")</f>
      </c>
      <c r="F1410" s="21">
        <f aca="true" t="shared" si="91" ref="F1410:F1473">IF(H1410=1,COUNT(S1410:DZ1410),"")</f>
      </c>
      <c r="G1410" s="21">
        <f t="shared" si="88"/>
      </c>
      <c r="H1410" s="21">
        <f>IF(AND(L1410&gt;0,L1410&lt;=STATS!$B$18),1,"")</f>
      </c>
      <c r="I1410" s="57">
        <v>1409</v>
      </c>
      <c r="P1410" s="25"/>
      <c r="Q1410" s="25"/>
      <c r="R1410" s="60"/>
    </row>
    <row r="1411" spans="2:18" ht="12.75">
      <c r="B1411" s="21">
        <f t="shared" si="89"/>
        <v>0</v>
      </c>
      <c r="C1411" s="21">
        <f>IF(COUNT(P1411:EB1411)&gt;0,COUNT(P1411:EB1411),"")</f>
      </c>
      <c r="D1411" s="21">
        <f>IF(COUNT(R1411:EB1411)&gt;0,COUNT(R1411:EB1411),"")</f>
      </c>
      <c r="E1411" s="21">
        <f t="shared" si="90"/>
      </c>
      <c r="F1411" s="21">
        <f t="shared" si="91"/>
      </c>
      <c r="G1411" s="21">
        <f t="shared" si="88"/>
      </c>
      <c r="H1411" s="21">
        <f>IF(AND(L1411&gt;0,L1411&lt;=STATS!$B$18),1,"")</f>
      </c>
      <c r="I1411" s="57">
        <v>1410</v>
      </c>
      <c r="P1411" s="25"/>
      <c r="Q1411" s="25"/>
      <c r="R1411" s="60"/>
    </row>
    <row r="1412" spans="2:18" ht="12.75">
      <c r="B1412" s="21">
        <f t="shared" si="89"/>
        <v>0</v>
      </c>
      <c r="C1412" s="21">
        <f>IF(COUNT(P1412:EB1412)&gt;0,COUNT(P1412:EB1412),"")</f>
      </c>
      <c r="D1412" s="21">
        <f>IF(COUNT(R1412:EB1412)&gt;0,COUNT(R1412:EB1412),"")</f>
      </c>
      <c r="E1412" s="21">
        <f t="shared" si="90"/>
      </c>
      <c r="F1412" s="21">
        <f t="shared" si="91"/>
      </c>
      <c r="G1412" s="21">
        <f t="shared" si="88"/>
      </c>
      <c r="H1412" s="21">
        <f>IF(AND(L1412&gt;0,L1412&lt;=STATS!$B$18),1,"")</f>
      </c>
      <c r="I1412" s="57">
        <v>1411</v>
      </c>
      <c r="P1412" s="25"/>
      <c r="Q1412" s="25"/>
      <c r="R1412" s="60"/>
    </row>
    <row r="1413" spans="2:18" ht="12.75">
      <c r="B1413" s="21">
        <f t="shared" si="89"/>
        <v>0</v>
      </c>
      <c r="C1413" s="21">
        <f>IF(COUNT(P1413:EB1413)&gt;0,COUNT(P1413:EB1413),"")</f>
      </c>
      <c r="D1413" s="21">
        <f>IF(COUNT(R1413:EB1413)&gt;0,COUNT(R1413:EB1413),"")</f>
      </c>
      <c r="E1413" s="21">
        <f t="shared" si="90"/>
      </c>
      <c r="F1413" s="21">
        <f t="shared" si="91"/>
      </c>
      <c r="G1413" s="21">
        <f t="shared" si="88"/>
      </c>
      <c r="H1413" s="21">
        <f>IF(AND(L1413&gt;0,L1413&lt;=STATS!$B$18),1,"")</f>
      </c>
      <c r="I1413" s="57">
        <v>1412</v>
      </c>
      <c r="P1413" s="25"/>
      <c r="Q1413" s="25"/>
      <c r="R1413" s="60"/>
    </row>
    <row r="1414" spans="2:18" ht="12.75">
      <c r="B1414" s="21">
        <f t="shared" si="89"/>
        <v>0</v>
      </c>
      <c r="C1414" s="21">
        <f>IF(COUNT(P1414:EB1414)&gt;0,COUNT(P1414:EB1414),"")</f>
      </c>
      <c r="D1414" s="21">
        <f>IF(COUNT(R1414:EB1414)&gt;0,COUNT(R1414:EB1414),"")</f>
      </c>
      <c r="E1414" s="21">
        <f t="shared" si="90"/>
      </c>
      <c r="F1414" s="21">
        <f t="shared" si="91"/>
      </c>
      <c r="G1414" s="21">
        <f t="shared" si="88"/>
      </c>
      <c r="H1414" s="21">
        <f>IF(AND(L1414&gt;0,L1414&lt;=STATS!$B$18),1,"")</f>
      </c>
      <c r="I1414" s="57">
        <v>1413</v>
      </c>
      <c r="P1414" s="25"/>
      <c r="Q1414" s="25"/>
      <c r="R1414" s="60"/>
    </row>
    <row r="1415" spans="2:18" ht="12.75">
      <c r="B1415" s="21">
        <f t="shared" si="89"/>
        <v>0</v>
      </c>
      <c r="C1415" s="21">
        <f>IF(COUNT(P1415:EB1415)&gt;0,COUNT(P1415:EB1415),"")</f>
      </c>
      <c r="D1415" s="21">
        <f>IF(COUNT(R1415:EB1415)&gt;0,COUNT(R1415:EB1415),"")</f>
      </c>
      <c r="E1415" s="21">
        <f t="shared" si="90"/>
      </c>
      <c r="F1415" s="21">
        <f t="shared" si="91"/>
      </c>
      <c r="G1415" s="21">
        <f t="shared" si="88"/>
      </c>
      <c r="H1415" s="21">
        <f>IF(AND(L1415&gt;0,L1415&lt;=STATS!$B$18),1,"")</f>
      </c>
      <c r="I1415" s="57">
        <v>1414</v>
      </c>
      <c r="P1415" s="25"/>
      <c r="Q1415" s="25"/>
      <c r="R1415" s="60"/>
    </row>
    <row r="1416" spans="2:18" ht="12.75">
      <c r="B1416" s="21">
        <f t="shared" si="89"/>
        <v>0</v>
      </c>
      <c r="C1416" s="21">
        <f>IF(COUNT(P1416:EB1416)&gt;0,COUNT(P1416:EB1416),"")</f>
      </c>
      <c r="D1416" s="21">
        <f>IF(COUNT(R1416:EB1416)&gt;0,COUNT(R1416:EB1416),"")</f>
      </c>
      <c r="E1416" s="21">
        <f t="shared" si="90"/>
      </c>
      <c r="F1416" s="21">
        <f t="shared" si="91"/>
      </c>
      <c r="G1416" s="21">
        <f t="shared" si="88"/>
      </c>
      <c r="H1416" s="21">
        <f>IF(AND(L1416&gt;0,L1416&lt;=STATS!$B$18),1,"")</f>
      </c>
      <c r="I1416" s="57">
        <v>1415</v>
      </c>
      <c r="P1416" s="25"/>
      <c r="Q1416" s="25"/>
      <c r="R1416" s="60"/>
    </row>
    <row r="1417" spans="2:18" ht="12.75">
      <c r="B1417" s="21">
        <f t="shared" si="89"/>
        <v>0</v>
      </c>
      <c r="C1417" s="21">
        <f>IF(COUNT(P1417:EB1417)&gt;0,COUNT(P1417:EB1417),"")</f>
      </c>
      <c r="D1417" s="21">
        <f>IF(COUNT(R1417:EB1417)&gt;0,COUNT(R1417:EB1417),"")</f>
      </c>
      <c r="E1417" s="21">
        <f t="shared" si="90"/>
      </c>
      <c r="F1417" s="21">
        <f t="shared" si="91"/>
      </c>
      <c r="G1417" s="21">
        <f t="shared" si="88"/>
      </c>
      <c r="H1417" s="21">
        <f>IF(AND(L1417&gt;0,L1417&lt;=STATS!$B$18),1,"")</f>
      </c>
      <c r="I1417" s="57">
        <v>1416</v>
      </c>
      <c r="P1417" s="25"/>
      <c r="Q1417" s="25"/>
      <c r="R1417" s="60"/>
    </row>
    <row r="1418" spans="2:18" ht="12.75">
      <c r="B1418" s="21">
        <f t="shared" si="89"/>
        <v>0</v>
      </c>
      <c r="C1418" s="21">
        <f>IF(COUNT(P1418:EB1418)&gt;0,COUNT(P1418:EB1418),"")</f>
      </c>
      <c r="D1418" s="21">
        <f>IF(COUNT(R1418:EB1418)&gt;0,COUNT(R1418:EB1418),"")</f>
      </c>
      <c r="E1418" s="21">
        <f t="shared" si="90"/>
      </c>
      <c r="F1418" s="21">
        <f t="shared" si="91"/>
      </c>
      <c r="G1418" s="21">
        <f t="shared" si="88"/>
      </c>
      <c r="H1418" s="21">
        <f>IF(AND(L1418&gt;0,L1418&lt;=STATS!$B$18),1,"")</f>
      </c>
      <c r="I1418" s="57">
        <v>1417</v>
      </c>
      <c r="P1418" s="25"/>
      <c r="Q1418" s="25"/>
      <c r="R1418" s="60"/>
    </row>
    <row r="1419" spans="2:18" ht="12.75">
      <c r="B1419" s="21">
        <f t="shared" si="89"/>
        <v>0</v>
      </c>
      <c r="C1419" s="21">
        <f>IF(COUNT(P1419:EB1419)&gt;0,COUNT(P1419:EB1419),"")</f>
      </c>
      <c r="D1419" s="21">
        <f>IF(COUNT(R1419:EB1419)&gt;0,COUNT(R1419:EB1419),"")</f>
      </c>
      <c r="E1419" s="21">
        <f t="shared" si="90"/>
      </c>
      <c r="F1419" s="21">
        <f t="shared" si="91"/>
      </c>
      <c r="G1419" s="21">
        <f t="shared" si="88"/>
      </c>
      <c r="H1419" s="21">
        <f>IF(AND(L1419&gt;0,L1419&lt;=STATS!$B$18),1,"")</f>
      </c>
      <c r="I1419" s="57">
        <v>1418</v>
      </c>
      <c r="P1419" s="25"/>
      <c r="Q1419" s="25"/>
      <c r="R1419" s="60"/>
    </row>
    <row r="1420" spans="2:18" ht="12.75">
      <c r="B1420" s="21">
        <f t="shared" si="89"/>
        <v>0</v>
      </c>
      <c r="C1420" s="21">
        <f>IF(COUNT(P1420:EB1420)&gt;0,COUNT(P1420:EB1420),"")</f>
      </c>
      <c r="D1420" s="21">
        <f>IF(COUNT(R1420:EB1420)&gt;0,COUNT(R1420:EB1420),"")</f>
      </c>
      <c r="E1420" s="21">
        <f t="shared" si="90"/>
      </c>
      <c r="F1420" s="21">
        <f t="shared" si="91"/>
      </c>
      <c r="G1420" s="21">
        <f t="shared" si="88"/>
      </c>
      <c r="H1420" s="21">
        <f>IF(AND(L1420&gt;0,L1420&lt;=STATS!$B$18),1,"")</f>
      </c>
      <c r="I1420" s="57">
        <v>1419</v>
      </c>
      <c r="P1420" s="25"/>
      <c r="Q1420" s="25"/>
      <c r="R1420" s="60"/>
    </row>
    <row r="1421" spans="2:18" ht="12.75">
      <c r="B1421" s="21">
        <f t="shared" si="89"/>
        <v>0</v>
      </c>
      <c r="C1421" s="21">
        <f>IF(COUNT(P1421:EB1421)&gt;0,COUNT(P1421:EB1421),"")</f>
      </c>
      <c r="D1421" s="21">
        <f>IF(COUNT(R1421:EB1421)&gt;0,COUNT(R1421:EB1421),"")</f>
      </c>
      <c r="E1421" s="21">
        <f t="shared" si="90"/>
      </c>
      <c r="F1421" s="21">
        <f t="shared" si="91"/>
      </c>
      <c r="G1421" s="21">
        <f t="shared" si="88"/>
      </c>
      <c r="H1421" s="21">
        <f>IF(AND(L1421&gt;0,L1421&lt;=STATS!$B$18),1,"")</f>
      </c>
      <c r="I1421" s="57">
        <v>1420</v>
      </c>
      <c r="P1421" s="25"/>
      <c r="Q1421" s="25"/>
      <c r="R1421" s="60"/>
    </row>
    <row r="1422" spans="2:18" ht="12.75">
      <c r="B1422" s="21">
        <f t="shared" si="89"/>
        <v>0</v>
      </c>
      <c r="C1422" s="21">
        <f>IF(COUNT(P1422:EB1422)&gt;0,COUNT(P1422:EB1422),"")</f>
      </c>
      <c r="D1422" s="21">
        <f>IF(COUNT(R1422:EB1422)&gt;0,COUNT(R1422:EB1422),"")</f>
      </c>
      <c r="E1422" s="21">
        <f t="shared" si="90"/>
      </c>
      <c r="F1422" s="21">
        <f t="shared" si="91"/>
      </c>
      <c r="G1422" s="21">
        <f t="shared" si="88"/>
      </c>
      <c r="H1422" s="21">
        <f>IF(AND(L1422&gt;0,L1422&lt;=STATS!$B$18),1,"")</f>
      </c>
      <c r="I1422" s="57">
        <v>1421</v>
      </c>
      <c r="P1422" s="25"/>
      <c r="Q1422" s="25"/>
      <c r="R1422" s="60"/>
    </row>
    <row r="1423" spans="2:18" ht="12.75">
      <c r="B1423" s="21">
        <f t="shared" si="89"/>
        <v>0</v>
      </c>
      <c r="C1423" s="21">
        <f>IF(COUNT(P1423:EB1423)&gt;0,COUNT(P1423:EB1423),"")</f>
      </c>
      <c r="D1423" s="21">
        <f>IF(COUNT(R1423:EB1423)&gt;0,COUNT(R1423:EB1423),"")</f>
      </c>
      <c r="E1423" s="21">
        <f t="shared" si="90"/>
      </c>
      <c r="F1423" s="21">
        <f t="shared" si="91"/>
      </c>
      <c r="G1423" s="21">
        <f t="shared" si="88"/>
      </c>
      <c r="H1423" s="21">
        <f>IF(AND(L1423&gt;0,L1423&lt;=STATS!$B$18),1,"")</f>
      </c>
      <c r="I1423" s="57">
        <v>1422</v>
      </c>
      <c r="P1423" s="25"/>
      <c r="Q1423" s="25"/>
      <c r="R1423" s="60"/>
    </row>
    <row r="1424" spans="2:18" ht="12.75">
      <c r="B1424" s="21">
        <f t="shared" si="89"/>
        <v>0</v>
      </c>
      <c r="C1424" s="21">
        <f>IF(COUNT(P1424:EB1424)&gt;0,COUNT(P1424:EB1424),"")</f>
      </c>
      <c r="D1424" s="21">
        <f>IF(COUNT(R1424:EB1424)&gt;0,COUNT(R1424:EB1424),"")</f>
      </c>
      <c r="E1424" s="21">
        <f t="shared" si="90"/>
      </c>
      <c r="F1424" s="21">
        <f t="shared" si="91"/>
      </c>
      <c r="G1424" s="21">
        <f t="shared" si="88"/>
      </c>
      <c r="H1424" s="21">
        <f>IF(AND(L1424&gt;0,L1424&lt;=STATS!$B$18),1,"")</f>
      </c>
      <c r="I1424" s="57">
        <v>1423</v>
      </c>
      <c r="P1424" s="25"/>
      <c r="Q1424" s="25"/>
      <c r="R1424" s="60"/>
    </row>
    <row r="1425" spans="2:18" ht="12.75">
      <c r="B1425" s="21">
        <f t="shared" si="89"/>
        <v>0</v>
      </c>
      <c r="C1425" s="21">
        <f>IF(COUNT(P1425:EB1425)&gt;0,COUNT(P1425:EB1425),"")</f>
      </c>
      <c r="D1425" s="21">
        <f>IF(COUNT(R1425:EB1425)&gt;0,COUNT(R1425:EB1425),"")</f>
      </c>
      <c r="E1425" s="21">
        <f t="shared" si="90"/>
      </c>
      <c r="F1425" s="21">
        <f t="shared" si="91"/>
      </c>
      <c r="G1425" s="21">
        <f t="shared" si="88"/>
      </c>
      <c r="H1425" s="21">
        <f>IF(AND(L1425&gt;0,L1425&lt;=STATS!$B$18),1,"")</f>
      </c>
      <c r="I1425" s="57">
        <v>1424</v>
      </c>
      <c r="P1425" s="25"/>
      <c r="Q1425" s="25"/>
      <c r="R1425" s="60"/>
    </row>
    <row r="1426" spans="2:18" ht="12.75">
      <c r="B1426" s="21">
        <f t="shared" si="89"/>
        <v>0</v>
      </c>
      <c r="C1426" s="21">
        <f>IF(COUNT(P1426:EB1426)&gt;0,COUNT(P1426:EB1426),"")</f>
      </c>
      <c r="D1426" s="21">
        <f>IF(COUNT(R1426:EB1426)&gt;0,COUNT(R1426:EB1426),"")</f>
      </c>
      <c r="E1426" s="21">
        <f t="shared" si="90"/>
      </c>
      <c r="F1426" s="21">
        <f t="shared" si="91"/>
      </c>
      <c r="G1426" s="21">
        <f t="shared" si="88"/>
      </c>
      <c r="H1426" s="21">
        <f>IF(AND(L1426&gt;0,L1426&lt;=STATS!$B$18),1,"")</f>
      </c>
      <c r="I1426" s="57">
        <v>1425</v>
      </c>
      <c r="P1426" s="25"/>
      <c r="Q1426" s="25"/>
      <c r="R1426" s="60"/>
    </row>
    <row r="1427" spans="2:18" ht="12.75">
      <c r="B1427" s="21">
        <f t="shared" si="89"/>
        <v>0</v>
      </c>
      <c r="C1427" s="21">
        <f>IF(COUNT(P1427:EB1427)&gt;0,COUNT(P1427:EB1427),"")</f>
      </c>
      <c r="D1427" s="21">
        <f>IF(COUNT(R1427:EB1427)&gt;0,COUNT(R1427:EB1427),"")</f>
      </c>
      <c r="E1427" s="21">
        <f t="shared" si="90"/>
      </c>
      <c r="F1427" s="21">
        <f t="shared" si="91"/>
      </c>
      <c r="G1427" s="21">
        <f t="shared" si="88"/>
      </c>
      <c r="H1427" s="21">
        <f>IF(AND(L1427&gt;0,L1427&lt;=STATS!$B$18),1,"")</f>
      </c>
      <c r="I1427" s="57">
        <v>1426</v>
      </c>
      <c r="P1427" s="25"/>
      <c r="Q1427" s="25"/>
      <c r="R1427" s="60"/>
    </row>
    <row r="1428" spans="2:18" ht="12.75">
      <c r="B1428" s="21">
        <f t="shared" si="89"/>
        <v>0</v>
      </c>
      <c r="C1428" s="21">
        <f>IF(COUNT(P1428:EB1428)&gt;0,COUNT(P1428:EB1428),"")</f>
      </c>
      <c r="D1428" s="21">
        <f>IF(COUNT(R1428:EB1428)&gt;0,COUNT(R1428:EB1428),"")</f>
      </c>
      <c r="E1428" s="21">
        <f t="shared" si="90"/>
      </c>
      <c r="F1428" s="21">
        <f t="shared" si="91"/>
      </c>
      <c r="G1428" s="21">
        <f t="shared" si="88"/>
      </c>
      <c r="H1428" s="21">
        <f>IF(AND(L1428&gt;0,L1428&lt;=STATS!$B$18),1,"")</f>
      </c>
      <c r="I1428" s="57">
        <v>1427</v>
      </c>
      <c r="P1428" s="25"/>
      <c r="Q1428" s="25"/>
      <c r="R1428" s="60"/>
    </row>
    <row r="1429" spans="2:18" ht="12.75">
      <c r="B1429" s="21">
        <f t="shared" si="89"/>
        <v>0</v>
      </c>
      <c r="C1429" s="21">
        <f>IF(COUNT(P1429:EB1429)&gt;0,COUNT(P1429:EB1429),"")</f>
      </c>
      <c r="D1429" s="21">
        <f>IF(COUNT(R1429:EB1429)&gt;0,COUNT(R1429:EB1429),"")</f>
      </c>
      <c r="E1429" s="21">
        <f t="shared" si="90"/>
      </c>
      <c r="F1429" s="21">
        <f t="shared" si="91"/>
      </c>
      <c r="G1429" s="21">
        <f t="shared" si="88"/>
      </c>
      <c r="H1429" s="21">
        <f>IF(AND(L1429&gt;0,L1429&lt;=STATS!$B$18),1,"")</f>
      </c>
      <c r="I1429" s="57">
        <v>1428</v>
      </c>
      <c r="P1429" s="25"/>
      <c r="Q1429" s="25"/>
      <c r="R1429" s="60"/>
    </row>
    <row r="1430" spans="2:18" ht="12.75">
      <c r="B1430" s="21">
        <f t="shared" si="89"/>
        <v>0</v>
      </c>
      <c r="C1430" s="21">
        <f>IF(COUNT(P1430:EB1430)&gt;0,COUNT(P1430:EB1430),"")</f>
      </c>
      <c r="D1430" s="21">
        <f>IF(COUNT(R1430:EB1430)&gt;0,COUNT(R1430:EB1430),"")</f>
      </c>
      <c r="E1430" s="21">
        <f t="shared" si="90"/>
      </c>
      <c r="F1430" s="21">
        <f t="shared" si="91"/>
      </c>
      <c r="G1430" s="21">
        <f t="shared" si="88"/>
      </c>
      <c r="H1430" s="21">
        <f>IF(AND(L1430&gt;0,L1430&lt;=STATS!$B$18),1,"")</f>
      </c>
      <c r="I1430" s="57">
        <v>1429</v>
      </c>
      <c r="P1430" s="25"/>
      <c r="Q1430" s="25"/>
      <c r="R1430" s="60"/>
    </row>
    <row r="1431" spans="2:18" ht="12.75">
      <c r="B1431" s="21">
        <f t="shared" si="89"/>
        <v>0</v>
      </c>
      <c r="C1431" s="21">
        <f>IF(COUNT(P1431:EB1431)&gt;0,COUNT(P1431:EB1431),"")</f>
      </c>
      <c r="D1431" s="21">
        <f>IF(COUNT(R1431:EB1431)&gt;0,COUNT(R1431:EB1431),"")</f>
      </c>
      <c r="E1431" s="21">
        <f t="shared" si="90"/>
      </c>
      <c r="F1431" s="21">
        <f t="shared" si="91"/>
      </c>
      <c r="G1431" s="21">
        <f t="shared" si="88"/>
      </c>
      <c r="H1431" s="21">
        <f>IF(AND(L1431&gt;0,L1431&lt;=STATS!$B$18),1,"")</f>
      </c>
      <c r="I1431" s="57">
        <v>1430</v>
      </c>
      <c r="P1431" s="25"/>
      <c r="Q1431" s="25"/>
      <c r="R1431" s="60"/>
    </row>
    <row r="1432" spans="2:18" ht="12.75">
      <c r="B1432" s="21">
        <f t="shared" si="89"/>
        <v>0</v>
      </c>
      <c r="C1432" s="21">
        <f>IF(COUNT(P1432:EB1432)&gt;0,COUNT(P1432:EB1432),"")</f>
      </c>
      <c r="D1432" s="21">
        <f>IF(COUNT(R1432:EB1432)&gt;0,COUNT(R1432:EB1432),"")</f>
      </c>
      <c r="E1432" s="21">
        <f t="shared" si="90"/>
      </c>
      <c r="F1432" s="21">
        <f t="shared" si="91"/>
      </c>
      <c r="G1432" s="21">
        <f t="shared" si="88"/>
      </c>
      <c r="H1432" s="21">
        <f>IF(AND(L1432&gt;0,L1432&lt;=STATS!$B$18),1,"")</f>
      </c>
      <c r="I1432" s="57">
        <v>1431</v>
      </c>
      <c r="P1432" s="25"/>
      <c r="Q1432" s="25"/>
      <c r="R1432" s="60"/>
    </row>
    <row r="1433" spans="2:18" ht="12.75">
      <c r="B1433" s="21">
        <f t="shared" si="89"/>
        <v>0</v>
      </c>
      <c r="C1433" s="21">
        <f>IF(COUNT(P1433:EB1433)&gt;0,COUNT(P1433:EB1433),"")</f>
      </c>
      <c r="D1433" s="21">
        <f>IF(COUNT(R1433:EB1433)&gt;0,COUNT(R1433:EB1433),"")</f>
      </c>
      <c r="E1433" s="21">
        <f t="shared" si="90"/>
      </c>
      <c r="F1433" s="21">
        <f t="shared" si="91"/>
      </c>
      <c r="G1433" s="21">
        <f t="shared" si="88"/>
      </c>
      <c r="H1433" s="21">
        <f>IF(AND(L1433&gt;0,L1433&lt;=STATS!$B$18),1,"")</f>
      </c>
      <c r="I1433" s="57">
        <v>1432</v>
      </c>
      <c r="P1433" s="25"/>
      <c r="Q1433" s="25"/>
      <c r="R1433" s="60"/>
    </row>
    <row r="1434" spans="2:18" ht="12.75">
      <c r="B1434" s="21">
        <f t="shared" si="89"/>
        <v>0</v>
      </c>
      <c r="C1434" s="21">
        <f>IF(COUNT(P1434:EB1434)&gt;0,COUNT(P1434:EB1434),"")</f>
      </c>
      <c r="D1434" s="21">
        <f>IF(COUNT(R1434:EB1434)&gt;0,COUNT(R1434:EB1434),"")</f>
      </c>
      <c r="E1434" s="21">
        <f t="shared" si="90"/>
      </c>
      <c r="F1434" s="21">
        <f t="shared" si="91"/>
      </c>
      <c r="G1434" s="21">
        <f aca="true" t="shared" si="92" ref="G1434:G1497">IF($B1434&gt;=1,$L1434,"")</f>
      </c>
      <c r="H1434" s="21">
        <f>IF(AND(L1434&gt;0,L1434&lt;=STATS!$B$18),1,"")</f>
      </c>
      <c r="I1434" s="57">
        <v>1433</v>
      </c>
      <c r="P1434" s="25"/>
      <c r="Q1434" s="25"/>
      <c r="R1434" s="60"/>
    </row>
    <row r="1435" spans="2:18" ht="12.75">
      <c r="B1435" s="21">
        <f t="shared" si="89"/>
        <v>0</v>
      </c>
      <c r="C1435" s="21">
        <f>IF(COUNT(P1435:EB1435)&gt;0,COUNT(P1435:EB1435),"")</f>
      </c>
      <c r="D1435" s="21">
        <f>IF(COUNT(R1435:EB1435)&gt;0,COUNT(R1435:EB1435),"")</f>
      </c>
      <c r="E1435" s="21">
        <f t="shared" si="90"/>
      </c>
      <c r="F1435" s="21">
        <f t="shared" si="91"/>
      </c>
      <c r="G1435" s="21">
        <f t="shared" si="92"/>
      </c>
      <c r="H1435" s="21">
        <f>IF(AND(L1435&gt;0,L1435&lt;=STATS!$B$18),1,"")</f>
      </c>
      <c r="I1435" s="57">
        <v>1434</v>
      </c>
      <c r="P1435" s="25"/>
      <c r="Q1435" s="25"/>
      <c r="R1435" s="60"/>
    </row>
    <row r="1436" spans="2:18" ht="12.75">
      <c r="B1436" s="21">
        <f t="shared" si="89"/>
        <v>0</v>
      </c>
      <c r="C1436" s="21">
        <f>IF(COUNT(P1436:EB1436)&gt;0,COUNT(P1436:EB1436),"")</f>
      </c>
      <c r="D1436" s="21">
        <f>IF(COUNT(R1436:EB1436)&gt;0,COUNT(R1436:EB1436),"")</f>
      </c>
      <c r="E1436" s="21">
        <f t="shared" si="90"/>
      </c>
      <c r="F1436" s="21">
        <f t="shared" si="91"/>
      </c>
      <c r="G1436" s="21">
        <f t="shared" si="92"/>
      </c>
      <c r="H1436" s="21">
        <f>IF(AND(L1436&gt;0,L1436&lt;=STATS!$B$18),1,"")</f>
      </c>
      <c r="I1436" s="57">
        <v>1435</v>
      </c>
      <c r="P1436" s="25"/>
      <c r="Q1436" s="25"/>
      <c r="R1436" s="60"/>
    </row>
    <row r="1437" spans="2:18" ht="12.75">
      <c r="B1437" s="21">
        <f t="shared" si="89"/>
        <v>0</v>
      </c>
      <c r="C1437" s="21">
        <f>IF(COUNT(P1437:EB1437)&gt;0,COUNT(P1437:EB1437),"")</f>
      </c>
      <c r="D1437" s="21">
        <f>IF(COUNT(R1437:EB1437)&gt;0,COUNT(R1437:EB1437),"")</f>
      </c>
      <c r="E1437" s="21">
        <f t="shared" si="90"/>
      </c>
      <c r="F1437" s="21">
        <f t="shared" si="91"/>
      </c>
      <c r="G1437" s="21">
        <f t="shared" si="92"/>
      </c>
      <c r="H1437" s="21">
        <f>IF(AND(L1437&gt;0,L1437&lt;=STATS!$B$18),1,"")</f>
      </c>
      <c r="I1437" s="57">
        <v>1436</v>
      </c>
      <c r="P1437" s="25"/>
      <c r="Q1437" s="25"/>
      <c r="R1437" s="60"/>
    </row>
    <row r="1438" spans="2:18" ht="12.75">
      <c r="B1438" s="21">
        <f t="shared" si="89"/>
        <v>0</v>
      </c>
      <c r="C1438" s="21">
        <f>IF(COUNT(P1438:EB1438)&gt;0,COUNT(P1438:EB1438),"")</f>
      </c>
      <c r="D1438" s="21">
        <f>IF(COUNT(R1438:EB1438)&gt;0,COUNT(R1438:EB1438),"")</f>
      </c>
      <c r="E1438" s="21">
        <f t="shared" si="90"/>
      </c>
      <c r="F1438" s="21">
        <f t="shared" si="91"/>
      </c>
      <c r="G1438" s="21">
        <f t="shared" si="92"/>
      </c>
      <c r="H1438" s="21">
        <f>IF(AND(L1438&gt;0,L1438&lt;=STATS!$B$18),1,"")</f>
      </c>
      <c r="I1438" s="57">
        <v>1437</v>
      </c>
      <c r="P1438" s="25"/>
      <c r="Q1438" s="25"/>
      <c r="R1438" s="60"/>
    </row>
    <row r="1439" spans="2:18" ht="12.75">
      <c r="B1439" s="21">
        <f t="shared" si="89"/>
        <v>0</v>
      </c>
      <c r="C1439" s="21">
        <f>IF(COUNT(P1439:EB1439)&gt;0,COUNT(P1439:EB1439),"")</f>
      </c>
      <c r="D1439" s="21">
        <f>IF(COUNT(R1439:EB1439)&gt;0,COUNT(R1439:EB1439),"")</f>
      </c>
      <c r="E1439" s="21">
        <f t="shared" si="90"/>
      </c>
      <c r="F1439" s="21">
        <f t="shared" si="91"/>
      </c>
      <c r="G1439" s="21">
        <f t="shared" si="92"/>
      </c>
      <c r="H1439" s="21">
        <f>IF(AND(L1439&gt;0,L1439&lt;=STATS!$B$18),1,"")</f>
      </c>
      <c r="I1439" s="57">
        <v>1438</v>
      </c>
      <c r="P1439" s="25"/>
      <c r="Q1439" s="25"/>
      <c r="R1439" s="60"/>
    </row>
    <row r="1440" spans="2:18" ht="12.75">
      <c r="B1440" s="21">
        <f t="shared" si="89"/>
        <v>0</v>
      </c>
      <c r="C1440" s="21">
        <f>IF(COUNT(P1440:EB1440)&gt;0,COUNT(P1440:EB1440),"")</f>
      </c>
      <c r="D1440" s="21">
        <f>IF(COUNT(R1440:EB1440)&gt;0,COUNT(R1440:EB1440),"")</f>
      </c>
      <c r="E1440" s="21">
        <f t="shared" si="90"/>
      </c>
      <c r="F1440" s="21">
        <f t="shared" si="91"/>
      </c>
      <c r="G1440" s="21">
        <f t="shared" si="92"/>
      </c>
      <c r="H1440" s="21">
        <f>IF(AND(L1440&gt;0,L1440&lt;=STATS!$B$18),1,"")</f>
      </c>
      <c r="I1440" s="57">
        <v>1439</v>
      </c>
      <c r="P1440" s="25"/>
      <c r="Q1440" s="25"/>
      <c r="R1440" s="60"/>
    </row>
    <row r="1441" spans="2:18" ht="12.75">
      <c r="B1441" s="21">
        <f t="shared" si="89"/>
        <v>0</v>
      </c>
      <c r="C1441" s="21">
        <f>IF(COUNT(P1441:EB1441)&gt;0,COUNT(P1441:EB1441),"")</f>
      </c>
      <c r="D1441" s="21">
        <f>IF(COUNT(R1441:EB1441)&gt;0,COUNT(R1441:EB1441),"")</f>
      </c>
      <c r="E1441" s="21">
        <f t="shared" si="90"/>
      </c>
      <c r="F1441" s="21">
        <f t="shared" si="91"/>
      </c>
      <c r="G1441" s="21">
        <f t="shared" si="92"/>
      </c>
      <c r="H1441" s="21">
        <f>IF(AND(L1441&gt;0,L1441&lt;=STATS!$B$18),1,"")</f>
      </c>
      <c r="I1441" s="57">
        <v>1440</v>
      </c>
      <c r="P1441" s="25"/>
      <c r="Q1441" s="25"/>
      <c r="R1441" s="60"/>
    </row>
    <row r="1442" spans="2:18" ht="12.75">
      <c r="B1442" s="21">
        <f t="shared" si="89"/>
        <v>0</v>
      </c>
      <c r="C1442" s="21">
        <f>IF(COUNT(P1442:EB1442)&gt;0,COUNT(P1442:EB1442),"")</f>
      </c>
      <c r="D1442" s="21">
        <f>IF(COUNT(R1442:EB1442)&gt;0,COUNT(R1442:EB1442),"")</f>
      </c>
      <c r="E1442" s="21">
        <f t="shared" si="90"/>
      </c>
      <c r="F1442" s="21">
        <f t="shared" si="91"/>
      </c>
      <c r="G1442" s="21">
        <f t="shared" si="92"/>
      </c>
      <c r="H1442" s="21">
        <f>IF(AND(L1442&gt;0,L1442&lt;=STATS!$B$18),1,"")</f>
      </c>
      <c r="I1442" s="57">
        <v>1441</v>
      </c>
      <c r="P1442" s="25"/>
      <c r="Q1442" s="25"/>
      <c r="R1442" s="60"/>
    </row>
    <row r="1443" spans="2:18" ht="12.75">
      <c r="B1443" s="21">
        <f t="shared" si="89"/>
        <v>0</v>
      </c>
      <c r="C1443" s="21">
        <f>IF(COUNT(P1443:EB1443)&gt;0,COUNT(P1443:EB1443),"")</f>
      </c>
      <c r="D1443" s="21">
        <f>IF(COUNT(R1443:EB1443)&gt;0,COUNT(R1443:EB1443),"")</f>
      </c>
      <c r="E1443" s="21">
        <f t="shared" si="90"/>
      </c>
      <c r="F1443" s="21">
        <f t="shared" si="91"/>
      </c>
      <c r="G1443" s="21">
        <f t="shared" si="92"/>
      </c>
      <c r="H1443" s="21">
        <f>IF(AND(L1443&gt;0,L1443&lt;=STATS!$B$18),1,"")</f>
      </c>
      <c r="I1443" s="57">
        <v>1442</v>
      </c>
      <c r="P1443" s="25"/>
      <c r="Q1443" s="25"/>
      <c r="R1443" s="60"/>
    </row>
    <row r="1444" spans="2:18" ht="12.75">
      <c r="B1444" s="21">
        <f t="shared" si="89"/>
        <v>0</v>
      </c>
      <c r="C1444" s="21">
        <f>IF(COUNT(P1444:EB1444)&gt;0,COUNT(P1444:EB1444),"")</f>
      </c>
      <c r="D1444" s="21">
        <f>IF(COUNT(R1444:EB1444)&gt;0,COUNT(R1444:EB1444),"")</f>
      </c>
      <c r="E1444" s="21">
        <f t="shared" si="90"/>
      </c>
      <c r="F1444" s="21">
        <f t="shared" si="91"/>
      </c>
      <c r="G1444" s="21">
        <f t="shared" si="92"/>
      </c>
      <c r="H1444" s="21">
        <f>IF(AND(L1444&gt;0,L1444&lt;=STATS!$B$18),1,"")</f>
      </c>
      <c r="I1444" s="57">
        <v>1443</v>
      </c>
      <c r="P1444" s="25"/>
      <c r="Q1444" s="25"/>
      <c r="R1444" s="60"/>
    </row>
    <row r="1445" spans="2:18" ht="12.75">
      <c r="B1445" s="21">
        <f t="shared" si="89"/>
        <v>0</v>
      </c>
      <c r="C1445" s="21">
        <f>IF(COUNT(P1445:EB1445)&gt;0,COUNT(P1445:EB1445),"")</f>
      </c>
      <c r="D1445" s="21">
        <f>IF(COUNT(R1445:EB1445)&gt;0,COUNT(R1445:EB1445),"")</f>
      </c>
      <c r="E1445" s="21">
        <f t="shared" si="90"/>
      </c>
      <c r="F1445" s="21">
        <f t="shared" si="91"/>
      </c>
      <c r="G1445" s="21">
        <f t="shared" si="92"/>
      </c>
      <c r="H1445" s="21">
        <f>IF(AND(L1445&gt;0,L1445&lt;=STATS!$B$18),1,"")</f>
      </c>
      <c r="I1445" s="57">
        <v>1444</v>
      </c>
      <c r="P1445" s="25"/>
      <c r="Q1445" s="25"/>
      <c r="R1445" s="60"/>
    </row>
    <row r="1446" spans="2:18" ht="12.75">
      <c r="B1446" s="21">
        <f t="shared" si="89"/>
        <v>0</v>
      </c>
      <c r="C1446" s="21">
        <f>IF(COUNT(P1446:EB1446)&gt;0,COUNT(P1446:EB1446),"")</f>
      </c>
      <c r="D1446" s="21">
        <f>IF(COUNT(R1446:EB1446)&gt;0,COUNT(R1446:EB1446),"")</f>
      </c>
      <c r="E1446" s="21">
        <f t="shared" si="90"/>
      </c>
      <c r="F1446" s="21">
        <f t="shared" si="91"/>
      </c>
      <c r="G1446" s="21">
        <f t="shared" si="92"/>
      </c>
      <c r="H1446" s="21">
        <f>IF(AND(L1446&gt;0,L1446&lt;=STATS!$B$18),1,"")</f>
      </c>
      <c r="I1446" s="57">
        <v>1445</v>
      </c>
      <c r="P1446" s="25"/>
      <c r="Q1446" s="25"/>
      <c r="R1446" s="60"/>
    </row>
    <row r="1447" spans="2:18" ht="12.75">
      <c r="B1447" s="21">
        <f t="shared" si="89"/>
        <v>0</v>
      </c>
      <c r="C1447" s="21">
        <f>IF(COUNT(P1447:EB1447)&gt;0,COUNT(P1447:EB1447),"")</f>
      </c>
      <c r="D1447" s="21">
        <f>IF(COUNT(R1447:EB1447)&gt;0,COUNT(R1447:EB1447),"")</f>
      </c>
      <c r="E1447" s="21">
        <f t="shared" si="90"/>
      </c>
      <c r="F1447" s="21">
        <f t="shared" si="91"/>
      </c>
      <c r="G1447" s="21">
        <f t="shared" si="92"/>
      </c>
      <c r="H1447" s="21">
        <f>IF(AND(L1447&gt;0,L1447&lt;=STATS!$B$18),1,"")</f>
      </c>
      <c r="I1447" s="57">
        <v>1446</v>
      </c>
      <c r="P1447" s="25"/>
      <c r="Q1447" s="25"/>
      <c r="R1447" s="60"/>
    </row>
    <row r="1448" spans="2:18" ht="12.75">
      <c r="B1448" s="21">
        <f t="shared" si="89"/>
        <v>0</v>
      </c>
      <c r="C1448" s="21">
        <f>IF(COUNT(P1448:EB1448)&gt;0,COUNT(P1448:EB1448),"")</f>
      </c>
      <c r="D1448" s="21">
        <f>IF(COUNT(R1448:EB1448)&gt;0,COUNT(R1448:EB1448),"")</f>
      </c>
      <c r="E1448" s="21">
        <f t="shared" si="90"/>
      </c>
      <c r="F1448" s="21">
        <f t="shared" si="91"/>
      </c>
      <c r="G1448" s="21">
        <f t="shared" si="92"/>
      </c>
      <c r="H1448" s="21">
        <f>IF(AND(L1448&gt;0,L1448&lt;=STATS!$B$18),1,"")</f>
      </c>
      <c r="I1448" s="57">
        <v>1447</v>
      </c>
      <c r="P1448" s="25"/>
      <c r="Q1448" s="25"/>
      <c r="R1448" s="60"/>
    </row>
    <row r="1449" spans="2:18" ht="12.75">
      <c r="B1449" s="21">
        <f t="shared" si="89"/>
        <v>0</v>
      </c>
      <c r="C1449" s="21">
        <f>IF(COUNT(P1449:EB1449)&gt;0,COUNT(P1449:EB1449),"")</f>
      </c>
      <c r="D1449" s="21">
        <f>IF(COUNT(R1449:EB1449)&gt;0,COUNT(R1449:EB1449),"")</f>
      </c>
      <c r="E1449" s="21">
        <f t="shared" si="90"/>
      </c>
      <c r="F1449" s="21">
        <f t="shared" si="91"/>
      </c>
      <c r="G1449" s="21">
        <f t="shared" si="92"/>
      </c>
      <c r="H1449" s="21">
        <f>IF(AND(L1449&gt;0,L1449&lt;=STATS!$B$18),1,"")</f>
      </c>
      <c r="I1449" s="57">
        <v>1448</v>
      </c>
      <c r="P1449" s="25"/>
      <c r="Q1449" s="25"/>
      <c r="R1449" s="60"/>
    </row>
    <row r="1450" spans="2:18" ht="12.75">
      <c r="B1450" s="21">
        <f t="shared" si="89"/>
        <v>0</v>
      </c>
      <c r="C1450" s="21">
        <f>IF(COUNT(P1450:EB1450)&gt;0,COUNT(P1450:EB1450),"")</f>
      </c>
      <c r="D1450" s="21">
        <f>IF(COUNT(R1450:EB1450)&gt;0,COUNT(R1450:EB1450),"")</f>
      </c>
      <c r="E1450" s="21">
        <f t="shared" si="90"/>
      </c>
      <c r="F1450" s="21">
        <f t="shared" si="91"/>
      </c>
      <c r="G1450" s="21">
        <f t="shared" si="92"/>
      </c>
      <c r="H1450" s="21">
        <f>IF(AND(L1450&gt;0,L1450&lt;=STATS!$B$18),1,"")</f>
      </c>
      <c r="I1450" s="57">
        <v>1449</v>
      </c>
      <c r="P1450" s="25"/>
      <c r="Q1450" s="25"/>
      <c r="R1450" s="60"/>
    </row>
    <row r="1451" spans="2:18" ht="12.75">
      <c r="B1451" s="21">
        <f t="shared" si="89"/>
        <v>0</v>
      </c>
      <c r="C1451" s="21">
        <f>IF(COUNT(P1451:EB1451)&gt;0,COUNT(P1451:EB1451),"")</f>
      </c>
      <c r="D1451" s="21">
        <f>IF(COUNT(R1451:EB1451)&gt;0,COUNT(R1451:EB1451),"")</f>
      </c>
      <c r="E1451" s="21">
        <f t="shared" si="90"/>
      </c>
      <c r="F1451" s="21">
        <f t="shared" si="91"/>
      </c>
      <c r="G1451" s="21">
        <f t="shared" si="92"/>
      </c>
      <c r="H1451" s="21">
        <f>IF(AND(L1451&gt;0,L1451&lt;=STATS!$B$18),1,"")</f>
      </c>
      <c r="I1451" s="57">
        <v>1450</v>
      </c>
      <c r="P1451" s="25"/>
      <c r="Q1451" s="25"/>
      <c r="R1451" s="60"/>
    </row>
    <row r="1452" spans="2:18" ht="12.75">
      <c r="B1452" s="21">
        <f t="shared" si="89"/>
        <v>0</v>
      </c>
      <c r="C1452" s="21">
        <f>IF(COUNT(P1452:EB1452)&gt;0,COUNT(P1452:EB1452),"")</f>
      </c>
      <c r="D1452" s="21">
        <f>IF(COUNT(R1452:EB1452)&gt;0,COUNT(R1452:EB1452),"")</f>
      </c>
      <c r="E1452" s="21">
        <f t="shared" si="90"/>
      </c>
      <c r="F1452" s="21">
        <f t="shared" si="91"/>
      </c>
      <c r="G1452" s="21">
        <f t="shared" si="92"/>
      </c>
      <c r="H1452" s="21">
        <f>IF(AND(L1452&gt;0,L1452&lt;=STATS!$B$18),1,"")</f>
      </c>
      <c r="I1452" s="57">
        <v>1451</v>
      </c>
      <c r="P1452" s="25"/>
      <c r="Q1452" s="25"/>
      <c r="R1452" s="60"/>
    </row>
    <row r="1453" spans="2:18" ht="12.75">
      <c r="B1453" s="21">
        <f t="shared" si="89"/>
        <v>0</v>
      </c>
      <c r="C1453" s="21">
        <f>IF(COUNT(P1453:EB1453)&gt;0,COUNT(P1453:EB1453),"")</f>
      </c>
      <c r="D1453" s="21">
        <f>IF(COUNT(R1453:EB1453)&gt;0,COUNT(R1453:EB1453),"")</f>
      </c>
      <c r="E1453" s="21">
        <f t="shared" si="90"/>
      </c>
      <c r="F1453" s="21">
        <f t="shared" si="91"/>
      </c>
      <c r="G1453" s="21">
        <f t="shared" si="92"/>
      </c>
      <c r="H1453" s="21">
        <f>IF(AND(L1453&gt;0,L1453&lt;=STATS!$B$18),1,"")</f>
      </c>
      <c r="I1453" s="57">
        <v>1452</v>
      </c>
      <c r="P1453" s="25"/>
      <c r="Q1453" s="25"/>
      <c r="R1453" s="60"/>
    </row>
    <row r="1454" spans="2:18" ht="12.75">
      <c r="B1454" s="21">
        <f t="shared" si="89"/>
        <v>0</v>
      </c>
      <c r="C1454" s="21">
        <f>IF(COUNT(P1454:EB1454)&gt;0,COUNT(P1454:EB1454),"")</f>
      </c>
      <c r="D1454" s="21">
        <f>IF(COUNT(R1454:EB1454)&gt;0,COUNT(R1454:EB1454),"")</f>
      </c>
      <c r="E1454" s="21">
        <f t="shared" si="90"/>
      </c>
      <c r="F1454" s="21">
        <f t="shared" si="91"/>
      </c>
      <c r="G1454" s="21">
        <f t="shared" si="92"/>
      </c>
      <c r="H1454" s="21">
        <f>IF(AND(L1454&gt;0,L1454&lt;=STATS!$B$18),1,"")</f>
      </c>
      <c r="I1454" s="57">
        <v>1453</v>
      </c>
      <c r="P1454" s="25"/>
      <c r="Q1454" s="25"/>
      <c r="R1454" s="60"/>
    </row>
    <row r="1455" spans="2:18" ht="12.75">
      <c r="B1455" s="21">
        <f t="shared" si="89"/>
        <v>0</v>
      </c>
      <c r="C1455" s="21">
        <f>IF(COUNT(P1455:EB1455)&gt;0,COUNT(P1455:EB1455),"")</f>
      </c>
      <c r="D1455" s="21">
        <f>IF(COUNT(R1455:EB1455)&gt;0,COUNT(R1455:EB1455),"")</f>
      </c>
      <c r="E1455" s="21">
        <f t="shared" si="90"/>
      </c>
      <c r="F1455" s="21">
        <f t="shared" si="91"/>
      </c>
      <c r="G1455" s="21">
        <f t="shared" si="92"/>
      </c>
      <c r="H1455" s="21">
        <f>IF(AND(L1455&gt;0,L1455&lt;=STATS!$B$18),1,"")</f>
      </c>
      <c r="I1455" s="57">
        <v>1454</v>
      </c>
      <c r="P1455" s="25"/>
      <c r="Q1455" s="25"/>
      <c r="R1455" s="60"/>
    </row>
    <row r="1456" spans="2:18" ht="12.75">
      <c r="B1456" s="21">
        <f t="shared" si="89"/>
        <v>0</v>
      </c>
      <c r="C1456" s="21">
        <f>IF(COUNT(P1456:EB1456)&gt;0,COUNT(P1456:EB1456),"")</f>
      </c>
      <c r="D1456" s="21">
        <f>IF(COUNT(R1456:EB1456)&gt;0,COUNT(R1456:EB1456),"")</f>
      </c>
      <c r="E1456" s="21">
        <f t="shared" si="90"/>
      </c>
      <c r="F1456" s="21">
        <f t="shared" si="91"/>
      </c>
      <c r="G1456" s="21">
        <f t="shared" si="92"/>
      </c>
      <c r="H1456" s="21">
        <f>IF(AND(L1456&gt;0,L1456&lt;=STATS!$B$18),1,"")</f>
      </c>
      <c r="I1456" s="57">
        <v>1455</v>
      </c>
      <c r="P1456" s="25"/>
      <c r="Q1456" s="25"/>
      <c r="R1456" s="60"/>
    </row>
    <row r="1457" spans="2:18" ht="12.75">
      <c r="B1457" s="21">
        <f t="shared" si="89"/>
        <v>0</v>
      </c>
      <c r="C1457" s="21">
        <f>IF(COUNT(P1457:EB1457)&gt;0,COUNT(P1457:EB1457),"")</f>
      </c>
      <c r="D1457" s="21">
        <f>IF(COUNT(R1457:EB1457)&gt;0,COUNT(R1457:EB1457),"")</f>
      </c>
      <c r="E1457" s="21">
        <f t="shared" si="90"/>
      </c>
      <c r="F1457" s="21">
        <f t="shared" si="91"/>
      </c>
      <c r="G1457" s="21">
        <f t="shared" si="92"/>
      </c>
      <c r="H1457" s="21">
        <f>IF(AND(L1457&gt;0,L1457&lt;=STATS!$B$18),1,"")</f>
      </c>
      <c r="I1457" s="57">
        <v>1456</v>
      </c>
      <c r="P1457" s="25"/>
      <c r="Q1457" s="25"/>
      <c r="R1457" s="60"/>
    </row>
    <row r="1458" spans="2:18" ht="12.75">
      <c r="B1458" s="21">
        <f t="shared" si="89"/>
        <v>0</v>
      </c>
      <c r="C1458" s="21">
        <f>IF(COUNT(P1458:EB1458)&gt;0,COUNT(P1458:EB1458),"")</f>
      </c>
      <c r="D1458" s="21">
        <f>IF(COUNT(R1458:EB1458)&gt;0,COUNT(R1458:EB1458),"")</f>
      </c>
      <c r="E1458" s="21">
        <f t="shared" si="90"/>
      </c>
      <c r="F1458" s="21">
        <f t="shared" si="91"/>
      </c>
      <c r="G1458" s="21">
        <f t="shared" si="92"/>
      </c>
      <c r="H1458" s="21">
        <f>IF(AND(L1458&gt;0,L1458&lt;=STATS!$B$18),1,"")</f>
      </c>
      <c r="I1458" s="57">
        <v>1457</v>
      </c>
      <c r="P1458" s="25"/>
      <c r="Q1458" s="25"/>
      <c r="R1458" s="60"/>
    </row>
    <row r="1459" spans="2:18" ht="12.75">
      <c r="B1459" s="21">
        <f t="shared" si="89"/>
        <v>0</v>
      </c>
      <c r="C1459" s="21">
        <f>IF(COUNT(P1459:EB1459)&gt;0,COUNT(P1459:EB1459),"")</f>
      </c>
      <c r="D1459" s="21">
        <f>IF(COUNT(R1459:EB1459)&gt;0,COUNT(R1459:EB1459),"")</f>
      </c>
      <c r="E1459" s="21">
        <f t="shared" si="90"/>
      </c>
      <c r="F1459" s="21">
        <f t="shared" si="91"/>
      </c>
      <c r="G1459" s="21">
        <f t="shared" si="92"/>
      </c>
      <c r="H1459" s="21">
        <f>IF(AND(L1459&gt;0,L1459&lt;=STATS!$B$18),1,"")</f>
      </c>
      <c r="I1459" s="57">
        <v>1458</v>
      </c>
      <c r="P1459" s="25"/>
      <c r="Q1459" s="25"/>
      <c r="R1459" s="60"/>
    </row>
    <row r="1460" spans="2:18" ht="12.75">
      <c r="B1460" s="21">
        <f t="shared" si="89"/>
        <v>0</v>
      </c>
      <c r="C1460" s="21">
        <f>IF(COUNT(P1460:EB1460)&gt;0,COUNT(P1460:EB1460),"")</f>
      </c>
      <c r="D1460" s="21">
        <f>IF(COUNT(R1460:EB1460)&gt;0,COUNT(R1460:EB1460),"")</f>
      </c>
      <c r="E1460" s="21">
        <f t="shared" si="90"/>
      </c>
      <c r="F1460" s="21">
        <f t="shared" si="91"/>
      </c>
      <c r="G1460" s="21">
        <f t="shared" si="92"/>
      </c>
      <c r="H1460" s="21">
        <f>IF(AND(L1460&gt;0,L1460&lt;=STATS!$B$18),1,"")</f>
      </c>
      <c r="I1460" s="57">
        <v>1459</v>
      </c>
      <c r="P1460" s="25"/>
      <c r="Q1460" s="25"/>
      <c r="R1460" s="60"/>
    </row>
    <row r="1461" spans="2:18" ht="12.75">
      <c r="B1461" s="21">
        <f t="shared" si="89"/>
        <v>0</v>
      </c>
      <c r="C1461" s="21">
        <f>IF(COUNT(P1461:EB1461)&gt;0,COUNT(P1461:EB1461),"")</f>
      </c>
      <c r="D1461" s="21">
        <f>IF(COUNT(R1461:EB1461)&gt;0,COUNT(R1461:EB1461),"")</f>
      </c>
      <c r="E1461" s="21">
        <f t="shared" si="90"/>
      </c>
      <c r="F1461" s="21">
        <f t="shared" si="91"/>
      </c>
      <c r="G1461" s="21">
        <f t="shared" si="92"/>
      </c>
      <c r="H1461" s="21">
        <f>IF(AND(L1461&gt;0,L1461&lt;=STATS!$B$18),1,"")</f>
      </c>
      <c r="I1461" s="57">
        <v>1460</v>
      </c>
      <c r="P1461" s="25"/>
      <c r="Q1461" s="25"/>
      <c r="R1461" s="60"/>
    </row>
    <row r="1462" spans="2:18" ht="12.75">
      <c r="B1462" s="21">
        <f t="shared" si="89"/>
        <v>0</v>
      </c>
      <c r="C1462" s="21">
        <f>IF(COUNT(P1462:EB1462)&gt;0,COUNT(P1462:EB1462),"")</f>
      </c>
      <c r="D1462" s="21">
        <f>IF(COUNT(R1462:EB1462)&gt;0,COUNT(R1462:EB1462),"")</f>
      </c>
      <c r="E1462" s="21">
        <f t="shared" si="90"/>
      </c>
      <c r="F1462" s="21">
        <f t="shared" si="91"/>
      </c>
      <c r="G1462" s="21">
        <f t="shared" si="92"/>
      </c>
      <c r="H1462" s="21">
        <f>IF(AND(L1462&gt;0,L1462&lt;=STATS!$B$18),1,"")</f>
      </c>
      <c r="I1462" s="57">
        <v>1461</v>
      </c>
      <c r="P1462" s="25"/>
      <c r="Q1462" s="25"/>
      <c r="R1462" s="60"/>
    </row>
    <row r="1463" spans="2:18" ht="12.75">
      <c r="B1463" s="21">
        <f t="shared" si="89"/>
        <v>0</v>
      </c>
      <c r="C1463" s="21">
        <f>IF(COUNT(P1463:EB1463)&gt;0,COUNT(P1463:EB1463),"")</f>
      </c>
      <c r="D1463" s="21">
        <f>IF(COUNT(R1463:EB1463)&gt;0,COUNT(R1463:EB1463),"")</f>
      </c>
      <c r="E1463" s="21">
        <f t="shared" si="90"/>
      </c>
      <c r="F1463" s="21">
        <f t="shared" si="91"/>
      </c>
      <c r="G1463" s="21">
        <f t="shared" si="92"/>
      </c>
      <c r="H1463" s="21">
        <f>IF(AND(L1463&gt;0,L1463&lt;=STATS!$B$18),1,"")</f>
      </c>
      <c r="I1463" s="57">
        <v>1462</v>
      </c>
      <c r="P1463" s="25"/>
      <c r="Q1463" s="25"/>
      <c r="R1463" s="60"/>
    </row>
    <row r="1464" spans="2:18" ht="12.75">
      <c r="B1464" s="21">
        <f t="shared" si="89"/>
        <v>0</v>
      </c>
      <c r="C1464" s="21">
        <f>IF(COUNT(P1464:EB1464)&gt;0,COUNT(P1464:EB1464),"")</f>
      </c>
      <c r="D1464" s="21">
        <f>IF(COUNT(R1464:EB1464)&gt;0,COUNT(R1464:EB1464),"")</f>
      </c>
      <c r="E1464" s="21">
        <f t="shared" si="90"/>
      </c>
      <c r="F1464" s="21">
        <f t="shared" si="91"/>
      </c>
      <c r="G1464" s="21">
        <f t="shared" si="92"/>
      </c>
      <c r="H1464" s="21">
        <f>IF(AND(L1464&gt;0,L1464&lt;=STATS!$B$18),1,"")</f>
      </c>
      <c r="I1464" s="57">
        <v>1463</v>
      </c>
      <c r="P1464" s="25"/>
      <c r="Q1464" s="25"/>
      <c r="R1464" s="60"/>
    </row>
    <row r="1465" spans="2:18" ht="12.75">
      <c r="B1465" s="21">
        <f t="shared" si="89"/>
        <v>0</v>
      </c>
      <c r="C1465" s="21">
        <f>IF(COUNT(P1465:EB1465)&gt;0,COUNT(P1465:EB1465),"")</f>
      </c>
      <c r="D1465" s="21">
        <f>IF(COUNT(R1465:EB1465)&gt;0,COUNT(R1465:EB1465),"")</f>
      </c>
      <c r="E1465" s="21">
        <f t="shared" si="90"/>
      </c>
      <c r="F1465" s="21">
        <f t="shared" si="91"/>
      </c>
      <c r="G1465" s="21">
        <f t="shared" si="92"/>
      </c>
      <c r="H1465" s="21">
        <f>IF(AND(L1465&gt;0,L1465&lt;=STATS!$B$18),1,"")</f>
      </c>
      <c r="I1465" s="57">
        <v>1464</v>
      </c>
      <c r="P1465" s="25"/>
      <c r="Q1465" s="25"/>
      <c r="R1465" s="60"/>
    </row>
    <row r="1466" spans="2:18" ht="12.75">
      <c r="B1466" s="21">
        <f t="shared" si="89"/>
        <v>0</v>
      </c>
      <c r="C1466" s="21">
        <f>IF(COUNT(P1466:EB1466)&gt;0,COUNT(P1466:EB1466),"")</f>
      </c>
      <c r="D1466" s="21">
        <f>IF(COUNT(R1466:EB1466)&gt;0,COUNT(R1466:EB1466),"")</f>
      </c>
      <c r="E1466" s="21">
        <f t="shared" si="90"/>
      </c>
      <c r="F1466" s="21">
        <f t="shared" si="91"/>
      </c>
      <c r="G1466" s="21">
        <f t="shared" si="92"/>
      </c>
      <c r="H1466" s="21">
        <f>IF(AND(L1466&gt;0,L1466&lt;=STATS!$B$18),1,"")</f>
      </c>
      <c r="I1466" s="57">
        <v>1465</v>
      </c>
      <c r="P1466" s="25"/>
      <c r="Q1466" s="25"/>
      <c r="R1466" s="60"/>
    </row>
    <row r="1467" spans="2:18" ht="12.75">
      <c r="B1467" s="21">
        <f t="shared" si="89"/>
        <v>0</v>
      </c>
      <c r="C1467" s="21">
        <f>IF(COUNT(P1467:EB1467)&gt;0,COUNT(P1467:EB1467),"")</f>
      </c>
      <c r="D1467" s="21">
        <f>IF(COUNT(R1467:EB1467)&gt;0,COUNT(R1467:EB1467),"")</f>
      </c>
      <c r="E1467" s="21">
        <f t="shared" si="90"/>
      </c>
      <c r="F1467" s="21">
        <f t="shared" si="91"/>
      </c>
      <c r="G1467" s="21">
        <f t="shared" si="92"/>
      </c>
      <c r="H1467" s="21">
        <f>IF(AND(L1467&gt;0,L1467&lt;=STATS!$B$18),1,"")</f>
      </c>
      <c r="I1467" s="57">
        <v>1466</v>
      </c>
      <c r="P1467" s="25"/>
      <c r="Q1467" s="25"/>
      <c r="R1467" s="60"/>
    </row>
    <row r="1468" spans="2:18" ht="12.75">
      <c r="B1468" s="21">
        <f t="shared" si="89"/>
        <v>0</v>
      </c>
      <c r="C1468" s="21">
        <f>IF(COUNT(P1468:EB1468)&gt;0,COUNT(P1468:EB1468),"")</f>
      </c>
      <c r="D1468" s="21">
        <f>IF(COUNT(R1468:EB1468)&gt;0,COUNT(R1468:EB1468),"")</f>
      </c>
      <c r="E1468" s="21">
        <f t="shared" si="90"/>
      </c>
      <c r="F1468" s="21">
        <f t="shared" si="91"/>
      </c>
      <c r="G1468" s="21">
        <f t="shared" si="92"/>
      </c>
      <c r="H1468" s="21">
        <f>IF(AND(L1468&gt;0,L1468&lt;=STATS!$B$18),1,"")</f>
      </c>
      <c r="I1468" s="57">
        <v>1467</v>
      </c>
      <c r="P1468" s="25"/>
      <c r="Q1468" s="25"/>
      <c r="R1468" s="60"/>
    </row>
    <row r="1469" spans="2:18" ht="12.75">
      <c r="B1469" s="21">
        <f t="shared" si="89"/>
        <v>0</v>
      </c>
      <c r="C1469" s="21">
        <f>IF(COUNT(P1469:EB1469)&gt;0,COUNT(P1469:EB1469),"")</f>
      </c>
      <c r="D1469" s="21">
        <f>IF(COUNT(R1469:EB1469)&gt;0,COUNT(R1469:EB1469),"")</f>
      </c>
      <c r="E1469" s="21">
        <f t="shared" si="90"/>
      </c>
      <c r="F1469" s="21">
        <f t="shared" si="91"/>
      </c>
      <c r="G1469" s="21">
        <f t="shared" si="92"/>
      </c>
      <c r="H1469" s="21">
        <f>IF(AND(L1469&gt;0,L1469&lt;=STATS!$B$18),1,"")</f>
      </c>
      <c r="I1469" s="57">
        <v>1468</v>
      </c>
      <c r="P1469" s="25"/>
      <c r="Q1469" s="25"/>
      <c r="R1469" s="60"/>
    </row>
    <row r="1470" spans="2:18" ht="12.75">
      <c r="B1470" s="21">
        <f t="shared" si="89"/>
        <v>0</v>
      </c>
      <c r="C1470" s="21">
        <f>IF(COUNT(P1470:EB1470)&gt;0,COUNT(P1470:EB1470),"")</f>
      </c>
      <c r="D1470" s="21">
        <f>IF(COUNT(R1470:EB1470)&gt;0,COUNT(R1470:EB1470),"")</f>
      </c>
      <c r="E1470" s="21">
        <f t="shared" si="90"/>
      </c>
      <c r="F1470" s="21">
        <f t="shared" si="91"/>
      </c>
      <c r="G1470" s="21">
        <f t="shared" si="92"/>
      </c>
      <c r="H1470" s="21">
        <f>IF(AND(L1470&gt;0,L1470&lt;=STATS!$B$18),1,"")</f>
      </c>
      <c r="I1470" s="57">
        <v>1469</v>
      </c>
      <c r="P1470" s="25"/>
      <c r="Q1470" s="25"/>
      <c r="R1470" s="60"/>
    </row>
    <row r="1471" spans="2:18" ht="12.75">
      <c r="B1471" s="21">
        <f t="shared" si="89"/>
        <v>0</v>
      </c>
      <c r="C1471" s="21">
        <f>IF(COUNT(P1471:EB1471)&gt;0,COUNT(P1471:EB1471),"")</f>
      </c>
      <c r="D1471" s="21">
        <f>IF(COUNT(R1471:EB1471)&gt;0,COUNT(R1471:EB1471),"")</f>
      </c>
      <c r="E1471" s="21">
        <f t="shared" si="90"/>
      </c>
      <c r="F1471" s="21">
        <f t="shared" si="91"/>
      </c>
      <c r="G1471" s="21">
        <f t="shared" si="92"/>
      </c>
      <c r="H1471" s="21">
        <f>IF(AND(L1471&gt;0,L1471&lt;=STATS!$B$18),1,"")</f>
      </c>
      <c r="I1471" s="57">
        <v>1470</v>
      </c>
      <c r="P1471" s="25"/>
      <c r="Q1471" s="25"/>
      <c r="R1471" s="60"/>
    </row>
    <row r="1472" spans="2:18" ht="12.75">
      <c r="B1472" s="21">
        <f t="shared" si="89"/>
        <v>0</v>
      </c>
      <c r="C1472" s="21">
        <f>IF(COUNT(P1472:EB1472)&gt;0,COUNT(P1472:EB1472),"")</f>
      </c>
      <c r="D1472" s="21">
        <f>IF(COUNT(R1472:EB1472)&gt;0,COUNT(R1472:EB1472),"")</f>
      </c>
      <c r="E1472" s="21">
        <f t="shared" si="90"/>
      </c>
      <c r="F1472" s="21">
        <f t="shared" si="91"/>
      </c>
      <c r="G1472" s="21">
        <f t="shared" si="92"/>
      </c>
      <c r="H1472" s="21">
        <f>IF(AND(L1472&gt;0,L1472&lt;=STATS!$B$18),1,"")</f>
      </c>
      <c r="I1472" s="57">
        <v>1471</v>
      </c>
      <c r="P1472" s="25"/>
      <c r="Q1472" s="25"/>
      <c r="R1472" s="60"/>
    </row>
    <row r="1473" spans="2:18" ht="12.75">
      <c r="B1473" s="21">
        <f t="shared" si="89"/>
        <v>0</v>
      </c>
      <c r="C1473" s="21">
        <f>IF(COUNT(P1473:EB1473)&gt;0,COUNT(P1473:EB1473),"")</f>
      </c>
      <c r="D1473" s="21">
        <f>IF(COUNT(R1473:EB1473)&gt;0,COUNT(R1473:EB1473),"")</f>
      </c>
      <c r="E1473" s="21">
        <f t="shared" si="90"/>
      </c>
      <c r="F1473" s="21">
        <f t="shared" si="91"/>
      </c>
      <c r="G1473" s="21">
        <f t="shared" si="92"/>
      </c>
      <c r="H1473" s="21">
        <f>IF(AND(L1473&gt;0,L1473&lt;=STATS!$B$18),1,"")</f>
      </c>
      <c r="I1473" s="57">
        <v>1472</v>
      </c>
      <c r="P1473" s="25"/>
      <c r="Q1473" s="25"/>
      <c r="R1473" s="60"/>
    </row>
    <row r="1474" spans="2:18" ht="12.75">
      <c r="B1474" s="21">
        <f aca="true" t="shared" si="93" ref="B1474:B1537">COUNT(P1474:DZ1474)</f>
        <v>0</v>
      </c>
      <c r="C1474" s="21">
        <f>IF(COUNT(P1474:EB1474)&gt;0,COUNT(P1474:EB1474),"")</f>
      </c>
      <c r="D1474" s="21">
        <f>IF(COUNT(R1474:EB1474)&gt;0,COUNT(R1474:EB1474),"")</f>
      </c>
      <c r="E1474" s="21">
        <f aca="true" t="shared" si="94" ref="E1474:E1537">IF(H1474=1,COUNT(P1474:DZ1474),"")</f>
      </c>
      <c r="F1474" s="21">
        <f aca="true" t="shared" si="95" ref="F1474:F1537">IF(H1474=1,COUNT(S1474:DZ1474),"")</f>
      </c>
      <c r="G1474" s="21">
        <f t="shared" si="92"/>
      </c>
      <c r="H1474" s="21">
        <f>IF(AND(L1474&gt;0,L1474&lt;=STATS!$B$18),1,"")</f>
      </c>
      <c r="I1474" s="57">
        <v>1473</v>
      </c>
      <c r="P1474" s="25"/>
      <c r="Q1474" s="25"/>
      <c r="R1474" s="60"/>
    </row>
    <row r="1475" spans="2:18" ht="12.75">
      <c r="B1475" s="21">
        <f t="shared" si="93"/>
        <v>0</v>
      </c>
      <c r="C1475" s="21">
        <f>IF(COUNT(P1475:EB1475)&gt;0,COUNT(P1475:EB1475),"")</f>
      </c>
      <c r="D1475" s="21">
        <f>IF(COUNT(R1475:EB1475)&gt;0,COUNT(R1475:EB1475),"")</f>
      </c>
      <c r="E1475" s="21">
        <f t="shared" si="94"/>
      </c>
      <c r="F1475" s="21">
        <f t="shared" si="95"/>
      </c>
      <c r="G1475" s="21">
        <f t="shared" si="92"/>
      </c>
      <c r="H1475" s="21">
        <f>IF(AND(L1475&gt;0,L1475&lt;=STATS!$B$18),1,"")</f>
      </c>
      <c r="I1475" s="57">
        <v>1474</v>
      </c>
      <c r="P1475" s="25"/>
      <c r="Q1475" s="25"/>
      <c r="R1475" s="60"/>
    </row>
    <row r="1476" spans="2:18" ht="12.75">
      <c r="B1476" s="21">
        <f t="shared" si="93"/>
        <v>0</v>
      </c>
      <c r="C1476" s="21">
        <f>IF(COUNT(P1476:EB1476)&gt;0,COUNT(P1476:EB1476),"")</f>
      </c>
      <c r="D1476" s="21">
        <f>IF(COUNT(R1476:EB1476)&gt;0,COUNT(R1476:EB1476),"")</f>
      </c>
      <c r="E1476" s="21">
        <f t="shared" si="94"/>
      </c>
      <c r="F1476" s="21">
        <f t="shared" si="95"/>
      </c>
      <c r="G1476" s="21">
        <f t="shared" si="92"/>
      </c>
      <c r="H1476" s="21">
        <f>IF(AND(L1476&gt;0,L1476&lt;=STATS!$B$18),1,"")</f>
      </c>
      <c r="I1476" s="57">
        <v>1475</v>
      </c>
      <c r="P1476" s="25"/>
      <c r="Q1476" s="25"/>
      <c r="R1476" s="60"/>
    </row>
    <row r="1477" spans="2:18" ht="12.75">
      <c r="B1477" s="21">
        <f t="shared" si="93"/>
        <v>0</v>
      </c>
      <c r="C1477" s="21">
        <f>IF(COUNT(P1477:EB1477)&gt;0,COUNT(P1477:EB1477),"")</f>
      </c>
      <c r="D1477" s="21">
        <f>IF(COUNT(R1477:EB1477)&gt;0,COUNT(R1477:EB1477),"")</f>
      </c>
      <c r="E1477" s="21">
        <f t="shared" si="94"/>
      </c>
      <c r="F1477" s="21">
        <f t="shared" si="95"/>
      </c>
      <c r="G1477" s="21">
        <f t="shared" si="92"/>
      </c>
      <c r="H1477" s="21">
        <f>IF(AND(L1477&gt;0,L1477&lt;=STATS!$B$18),1,"")</f>
      </c>
      <c r="I1477" s="57">
        <v>1476</v>
      </c>
      <c r="P1477" s="25"/>
      <c r="Q1477" s="25"/>
      <c r="R1477" s="60"/>
    </row>
    <row r="1478" spans="2:18" ht="12.75">
      <c r="B1478" s="21">
        <f t="shared" si="93"/>
        <v>0</v>
      </c>
      <c r="C1478" s="21">
        <f>IF(COUNT(P1478:EB1478)&gt;0,COUNT(P1478:EB1478),"")</f>
      </c>
      <c r="D1478" s="21">
        <f>IF(COUNT(R1478:EB1478)&gt;0,COUNT(R1478:EB1478),"")</f>
      </c>
      <c r="E1478" s="21">
        <f t="shared" si="94"/>
      </c>
      <c r="F1478" s="21">
        <f t="shared" si="95"/>
      </c>
      <c r="G1478" s="21">
        <f t="shared" si="92"/>
      </c>
      <c r="H1478" s="21">
        <f>IF(AND(L1478&gt;0,L1478&lt;=STATS!$B$18),1,"")</f>
      </c>
      <c r="I1478" s="57">
        <v>1477</v>
      </c>
      <c r="P1478" s="25"/>
      <c r="Q1478" s="25"/>
      <c r="R1478" s="60"/>
    </row>
    <row r="1479" spans="2:18" ht="12.75">
      <c r="B1479" s="21">
        <f t="shared" si="93"/>
        <v>0</v>
      </c>
      <c r="C1479" s="21">
        <f>IF(COUNT(P1479:EB1479)&gt;0,COUNT(P1479:EB1479),"")</f>
      </c>
      <c r="D1479" s="21">
        <f>IF(COUNT(R1479:EB1479)&gt;0,COUNT(R1479:EB1479),"")</f>
      </c>
      <c r="E1479" s="21">
        <f t="shared" si="94"/>
      </c>
      <c r="F1479" s="21">
        <f t="shared" si="95"/>
      </c>
      <c r="G1479" s="21">
        <f t="shared" si="92"/>
      </c>
      <c r="H1479" s="21">
        <f>IF(AND(L1479&gt;0,L1479&lt;=STATS!$B$18),1,"")</f>
      </c>
      <c r="I1479" s="57">
        <v>1478</v>
      </c>
      <c r="P1479" s="25"/>
      <c r="Q1479" s="25"/>
      <c r="R1479" s="60"/>
    </row>
    <row r="1480" spans="2:18" ht="12.75">
      <c r="B1480" s="21">
        <f t="shared" si="93"/>
        <v>0</v>
      </c>
      <c r="C1480" s="21">
        <f>IF(COUNT(P1480:EB1480)&gt;0,COUNT(P1480:EB1480),"")</f>
      </c>
      <c r="D1480" s="21">
        <f>IF(COUNT(R1480:EB1480)&gt;0,COUNT(R1480:EB1480),"")</f>
      </c>
      <c r="E1480" s="21">
        <f t="shared" si="94"/>
      </c>
      <c r="F1480" s="21">
        <f t="shared" si="95"/>
      </c>
      <c r="G1480" s="21">
        <f t="shared" si="92"/>
      </c>
      <c r="H1480" s="21">
        <f>IF(AND(L1480&gt;0,L1480&lt;=STATS!$B$18),1,"")</f>
      </c>
      <c r="I1480" s="57">
        <v>1479</v>
      </c>
      <c r="P1480" s="25"/>
      <c r="Q1480" s="25"/>
      <c r="R1480" s="60"/>
    </row>
    <row r="1481" spans="2:18" ht="12.75">
      <c r="B1481" s="21">
        <f t="shared" si="93"/>
        <v>0</v>
      </c>
      <c r="C1481" s="21">
        <f>IF(COUNT(P1481:EB1481)&gt;0,COUNT(P1481:EB1481),"")</f>
      </c>
      <c r="D1481" s="21">
        <f>IF(COUNT(R1481:EB1481)&gt;0,COUNT(R1481:EB1481),"")</f>
      </c>
      <c r="E1481" s="21">
        <f t="shared" si="94"/>
      </c>
      <c r="F1481" s="21">
        <f t="shared" si="95"/>
      </c>
      <c r="G1481" s="21">
        <f t="shared" si="92"/>
      </c>
      <c r="H1481" s="21">
        <f>IF(AND(L1481&gt;0,L1481&lt;=STATS!$B$18),1,"")</f>
      </c>
      <c r="I1481" s="57">
        <v>1480</v>
      </c>
      <c r="P1481" s="25"/>
      <c r="Q1481" s="25"/>
      <c r="R1481" s="60"/>
    </row>
    <row r="1482" spans="2:18" ht="12.75">
      <c r="B1482" s="21">
        <f t="shared" si="93"/>
        <v>0</v>
      </c>
      <c r="C1482" s="21">
        <f>IF(COUNT(P1482:EB1482)&gt;0,COUNT(P1482:EB1482),"")</f>
      </c>
      <c r="D1482" s="21">
        <f>IF(COUNT(R1482:EB1482)&gt;0,COUNT(R1482:EB1482),"")</f>
      </c>
      <c r="E1482" s="21">
        <f t="shared" si="94"/>
      </c>
      <c r="F1482" s="21">
        <f t="shared" si="95"/>
      </c>
      <c r="G1482" s="21">
        <f t="shared" si="92"/>
      </c>
      <c r="H1482" s="21">
        <f>IF(AND(L1482&gt;0,L1482&lt;=STATS!$B$18),1,"")</f>
      </c>
      <c r="I1482" s="57">
        <v>1481</v>
      </c>
      <c r="P1482" s="25"/>
      <c r="Q1482" s="25"/>
      <c r="R1482" s="60"/>
    </row>
    <row r="1483" spans="2:18" ht="12.75">
      <c r="B1483" s="21">
        <f t="shared" si="93"/>
        <v>0</v>
      </c>
      <c r="C1483" s="21">
        <f>IF(COUNT(P1483:EB1483)&gt;0,COUNT(P1483:EB1483),"")</f>
      </c>
      <c r="D1483" s="21">
        <f>IF(COUNT(R1483:EB1483)&gt;0,COUNT(R1483:EB1483),"")</f>
      </c>
      <c r="E1483" s="21">
        <f t="shared" si="94"/>
      </c>
      <c r="F1483" s="21">
        <f t="shared" si="95"/>
      </c>
      <c r="G1483" s="21">
        <f t="shared" si="92"/>
      </c>
      <c r="H1483" s="21">
        <f>IF(AND(L1483&gt;0,L1483&lt;=STATS!$B$18),1,"")</f>
      </c>
      <c r="I1483" s="57">
        <v>1482</v>
      </c>
      <c r="P1483" s="25"/>
      <c r="Q1483" s="25"/>
      <c r="R1483" s="60"/>
    </row>
    <row r="1484" spans="2:18" ht="12.75">
      <c r="B1484" s="21">
        <f t="shared" si="93"/>
        <v>0</v>
      </c>
      <c r="C1484" s="21">
        <f>IF(COUNT(P1484:EB1484)&gt;0,COUNT(P1484:EB1484),"")</f>
      </c>
      <c r="D1484" s="21">
        <f>IF(COUNT(R1484:EB1484)&gt;0,COUNT(R1484:EB1484),"")</f>
      </c>
      <c r="E1484" s="21">
        <f t="shared" si="94"/>
      </c>
      <c r="F1484" s="21">
        <f t="shared" si="95"/>
      </c>
      <c r="G1484" s="21">
        <f t="shared" si="92"/>
      </c>
      <c r="H1484" s="21">
        <f>IF(AND(L1484&gt;0,L1484&lt;=STATS!$B$18),1,"")</f>
      </c>
      <c r="I1484" s="57">
        <v>1483</v>
      </c>
      <c r="P1484" s="25"/>
      <c r="Q1484" s="25"/>
      <c r="R1484" s="60"/>
    </row>
    <row r="1485" spans="2:18" ht="12.75">
      <c r="B1485" s="21">
        <f t="shared" si="93"/>
        <v>0</v>
      </c>
      <c r="C1485" s="21">
        <f>IF(COUNT(P1485:EB1485)&gt;0,COUNT(P1485:EB1485),"")</f>
      </c>
      <c r="D1485" s="21">
        <f>IF(COUNT(R1485:EB1485)&gt;0,COUNT(R1485:EB1485),"")</f>
      </c>
      <c r="E1485" s="21">
        <f t="shared" si="94"/>
      </c>
      <c r="F1485" s="21">
        <f t="shared" si="95"/>
      </c>
      <c r="G1485" s="21">
        <f t="shared" si="92"/>
      </c>
      <c r="H1485" s="21">
        <f>IF(AND(L1485&gt;0,L1485&lt;=STATS!$B$18),1,"")</f>
      </c>
      <c r="I1485" s="57">
        <v>1484</v>
      </c>
      <c r="P1485" s="25"/>
      <c r="Q1485" s="25"/>
      <c r="R1485" s="60"/>
    </row>
    <row r="1486" spans="2:18" ht="12.75">
      <c r="B1486" s="21">
        <f t="shared" si="93"/>
        <v>0</v>
      </c>
      <c r="C1486" s="21">
        <f>IF(COUNT(P1486:EB1486)&gt;0,COUNT(P1486:EB1486),"")</f>
      </c>
      <c r="D1486" s="21">
        <f>IF(COUNT(R1486:EB1486)&gt;0,COUNT(R1486:EB1486),"")</f>
      </c>
      <c r="E1486" s="21">
        <f t="shared" si="94"/>
      </c>
      <c r="F1486" s="21">
        <f t="shared" si="95"/>
      </c>
      <c r="G1486" s="21">
        <f t="shared" si="92"/>
      </c>
      <c r="H1486" s="21">
        <f>IF(AND(L1486&gt;0,L1486&lt;=STATS!$B$18),1,"")</f>
      </c>
      <c r="I1486" s="57">
        <v>1485</v>
      </c>
      <c r="P1486" s="25"/>
      <c r="Q1486" s="25"/>
      <c r="R1486" s="60"/>
    </row>
    <row r="1487" spans="2:18" ht="12.75">
      <c r="B1487" s="21">
        <f t="shared" si="93"/>
        <v>0</v>
      </c>
      <c r="C1487" s="21">
        <f>IF(COUNT(P1487:EB1487)&gt;0,COUNT(P1487:EB1487),"")</f>
      </c>
      <c r="D1487" s="21">
        <f>IF(COUNT(R1487:EB1487)&gt;0,COUNT(R1487:EB1487),"")</f>
      </c>
      <c r="E1487" s="21">
        <f t="shared" si="94"/>
      </c>
      <c r="F1487" s="21">
        <f t="shared" si="95"/>
      </c>
      <c r="G1487" s="21">
        <f t="shared" si="92"/>
      </c>
      <c r="H1487" s="21">
        <f>IF(AND(L1487&gt;0,L1487&lt;=STATS!$B$18),1,"")</f>
      </c>
      <c r="I1487" s="57">
        <v>1486</v>
      </c>
      <c r="P1487" s="25"/>
      <c r="Q1487" s="25"/>
      <c r="R1487" s="60"/>
    </row>
    <row r="1488" spans="2:18" ht="12.75">
      <c r="B1488" s="21">
        <f t="shared" si="93"/>
        <v>0</v>
      </c>
      <c r="C1488" s="21">
        <f>IF(COUNT(P1488:EB1488)&gt;0,COUNT(P1488:EB1488),"")</f>
      </c>
      <c r="D1488" s="21">
        <f>IF(COUNT(R1488:EB1488)&gt;0,COUNT(R1488:EB1488),"")</f>
      </c>
      <c r="E1488" s="21">
        <f t="shared" si="94"/>
      </c>
      <c r="F1488" s="21">
        <f t="shared" si="95"/>
      </c>
      <c r="G1488" s="21">
        <f t="shared" si="92"/>
      </c>
      <c r="H1488" s="21">
        <f>IF(AND(L1488&gt;0,L1488&lt;=STATS!$B$18),1,"")</f>
      </c>
      <c r="I1488" s="57">
        <v>1487</v>
      </c>
      <c r="P1488" s="25"/>
      <c r="Q1488" s="25"/>
      <c r="R1488" s="60"/>
    </row>
    <row r="1489" spans="2:18" ht="12.75">
      <c r="B1489" s="21">
        <f t="shared" si="93"/>
        <v>0</v>
      </c>
      <c r="C1489" s="21">
        <f>IF(COUNT(P1489:EB1489)&gt;0,COUNT(P1489:EB1489),"")</f>
      </c>
      <c r="D1489" s="21">
        <f>IF(COUNT(R1489:EB1489)&gt;0,COUNT(R1489:EB1489),"")</f>
      </c>
      <c r="E1489" s="21">
        <f t="shared" si="94"/>
      </c>
      <c r="F1489" s="21">
        <f t="shared" si="95"/>
      </c>
      <c r="G1489" s="21">
        <f t="shared" si="92"/>
      </c>
      <c r="H1489" s="21">
        <f>IF(AND(L1489&gt;0,L1489&lt;=STATS!$B$18),1,"")</f>
      </c>
      <c r="I1489" s="57">
        <v>1488</v>
      </c>
      <c r="P1489" s="25"/>
      <c r="Q1489" s="25"/>
      <c r="R1489" s="60"/>
    </row>
    <row r="1490" spans="2:18" ht="12.75">
      <c r="B1490" s="21">
        <f t="shared" si="93"/>
        <v>0</v>
      </c>
      <c r="C1490" s="21">
        <f>IF(COUNT(P1490:EB1490)&gt;0,COUNT(P1490:EB1490),"")</f>
      </c>
      <c r="D1490" s="21">
        <f>IF(COUNT(R1490:EB1490)&gt;0,COUNT(R1490:EB1490),"")</f>
      </c>
      <c r="E1490" s="21">
        <f t="shared" si="94"/>
      </c>
      <c r="F1490" s="21">
        <f t="shared" si="95"/>
      </c>
      <c r="G1490" s="21">
        <f t="shared" si="92"/>
      </c>
      <c r="H1490" s="21">
        <f>IF(AND(L1490&gt;0,L1490&lt;=STATS!$B$18),1,"")</f>
      </c>
      <c r="I1490" s="57">
        <v>1489</v>
      </c>
      <c r="P1490" s="25"/>
      <c r="Q1490" s="25"/>
      <c r="R1490" s="60"/>
    </row>
    <row r="1491" spans="2:18" ht="12.75">
      <c r="B1491" s="21">
        <f t="shared" si="93"/>
        <v>0</v>
      </c>
      <c r="C1491" s="21">
        <f>IF(COUNT(P1491:EB1491)&gt;0,COUNT(P1491:EB1491),"")</f>
      </c>
      <c r="D1491" s="21">
        <f>IF(COUNT(R1491:EB1491)&gt;0,COUNT(R1491:EB1491),"")</f>
      </c>
      <c r="E1491" s="21">
        <f t="shared" si="94"/>
      </c>
      <c r="F1491" s="21">
        <f t="shared" si="95"/>
      </c>
      <c r="G1491" s="21">
        <f t="shared" si="92"/>
      </c>
      <c r="H1491" s="21">
        <f>IF(AND(L1491&gt;0,L1491&lt;=STATS!$B$18),1,"")</f>
      </c>
      <c r="I1491" s="57">
        <v>1490</v>
      </c>
      <c r="P1491" s="25"/>
      <c r="Q1491" s="25"/>
      <c r="R1491" s="60"/>
    </row>
    <row r="1492" spans="2:18" ht="12.75">
      <c r="B1492" s="21">
        <f t="shared" si="93"/>
        <v>0</v>
      </c>
      <c r="C1492" s="21">
        <f>IF(COUNT(P1492:EB1492)&gt;0,COUNT(P1492:EB1492),"")</f>
      </c>
      <c r="D1492" s="21">
        <f>IF(COUNT(R1492:EB1492)&gt;0,COUNT(R1492:EB1492),"")</f>
      </c>
      <c r="E1492" s="21">
        <f t="shared" si="94"/>
      </c>
      <c r="F1492" s="21">
        <f t="shared" si="95"/>
      </c>
      <c r="G1492" s="21">
        <f t="shared" si="92"/>
      </c>
      <c r="H1492" s="21">
        <f>IF(AND(L1492&gt;0,L1492&lt;=STATS!$B$18),1,"")</f>
      </c>
      <c r="I1492" s="57">
        <v>1491</v>
      </c>
      <c r="P1492" s="25"/>
      <c r="Q1492" s="25"/>
      <c r="R1492" s="60"/>
    </row>
    <row r="1493" spans="2:18" ht="12.75">
      <c r="B1493" s="21">
        <f t="shared" si="93"/>
        <v>0</v>
      </c>
      <c r="C1493" s="21">
        <f>IF(COUNT(P1493:EB1493)&gt;0,COUNT(P1493:EB1493),"")</f>
      </c>
      <c r="D1493" s="21">
        <f>IF(COUNT(R1493:EB1493)&gt;0,COUNT(R1493:EB1493),"")</f>
      </c>
      <c r="E1493" s="21">
        <f t="shared" si="94"/>
      </c>
      <c r="F1493" s="21">
        <f t="shared" si="95"/>
      </c>
      <c r="G1493" s="21">
        <f t="shared" si="92"/>
      </c>
      <c r="H1493" s="21">
        <f>IF(AND(L1493&gt;0,L1493&lt;=STATS!$B$18),1,"")</f>
      </c>
      <c r="I1493" s="57">
        <v>1492</v>
      </c>
      <c r="P1493" s="25"/>
      <c r="Q1493" s="25"/>
      <c r="R1493" s="60"/>
    </row>
    <row r="1494" spans="2:18" ht="12.75">
      <c r="B1494" s="21">
        <f t="shared" si="93"/>
        <v>0</v>
      </c>
      <c r="C1494" s="21">
        <f>IF(COUNT(P1494:EB1494)&gt;0,COUNT(P1494:EB1494),"")</f>
      </c>
      <c r="D1494" s="21">
        <f>IF(COUNT(R1494:EB1494)&gt;0,COUNT(R1494:EB1494),"")</f>
      </c>
      <c r="E1494" s="21">
        <f t="shared" si="94"/>
      </c>
      <c r="F1494" s="21">
        <f t="shared" si="95"/>
      </c>
      <c r="G1494" s="21">
        <f t="shared" si="92"/>
      </c>
      <c r="H1494" s="21">
        <f>IF(AND(L1494&gt;0,L1494&lt;=STATS!$B$18),1,"")</f>
      </c>
      <c r="I1494" s="57">
        <v>1493</v>
      </c>
      <c r="P1494" s="25"/>
      <c r="Q1494" s="25"/>
      <c r="R1494" s="60"/>
    </row>
    <row r="1495" spans="2:18" ht="12.75">
      <c r="B1495" s="21">
        <f t="shared" si="93"/>
        <v>0</v>
      </c>
      <c r="C1495" s="21">
        <f>IF(COUNT(P1495:EB1495)&gt;0,COUNT(P1495:EB1495),"")</f>
      </c>
      <c r="D1495" s="21">
        <f>IF(COUNT(R1495:EB1495)&gt;0,COUNT(R1495:EB1495),"")</f>
      </c>
      <c r="E1495" s="21">
        <f t="shared" si="94"/>
      </c>
      <c r="F1495" s="21">
        <f t="shared" si="95"/>
      </c>
      <c r="G1495" s="21">
        <f t="shared" si="92"/>
      </c>
      <c r="H1495" s="21">
        <f>IF(AND(L1495&gt;0,L1495&lt;=STATS!$B$18),1,"")</f>
      </c>
      <c r="I1495" s="57">
        <v>1494</v>
      </c>
      <c r="P1495" s="25"/>
      <c r="Q1495" s="25"/>
      <c r="R1495" s="60"/>
    </row>
    <row r="1496" spans="2:18" ht="12.75">
      <c r="B1496" s="21">
        <f t="shared" si="93"/>
        <v>0</v>
      </c>
      <c r="C1496" s="21">
        <f>IF(COUNT(P1496:EB1496)&gt;0,COUNT(P1496:EB1496),"")</f>
      </c>
      <c r="D1496" s="21">
        <f>IF(COUNT(R1496:EB1496)&gt;0,COUNT(R1496:EB1496),"")</f>
      </c>
      <c r="E1496" s="21">
        <f t="shared" si="94"/>
      </c>
      <c r="F1496" s="21">
        <f t="shared" si="95"/>
      </c>
      <c r="G1496" s="21">
        <f t="shared" si="92"/>
      </c>
      <c r="H1496" s="21">
        <f>IF(AND(L1496&gt;0,L1496&lt;=STATS!$B$18),1,"")</f>
      </c>
      <c r="I1496" s="57">
        <v>1495</v>
      </c>
      <c r="P1496" s="25"/>
      <c r="Q1496" s="25"/>
      <c r="R1496" s="60"/>
    </row>
    <row r="1497" spans="2:18" ht="12.75">
      <c r="B1497" s="21">
        <f t="shared" si="93"/>
        <v>0</v>
      </c>
      <c r="C1497" s="21">
        <f>IF(COUNT(P1497:EB1497)&gt;0,COUNT(P1497:EB1497),"")</f>
      </c>
      <c r="D1497" s="21">
        <f>IF(COUNT(R1497:EB1497)&gt;0,COUNT(R1497:EB1497),"")</f>
      </c>
      <c r="E1497" s="21">
        <f t="shared" si="94"/>
      </c>
      <c r="F1497" s="21">
        <f t="shared" si="95"/>
      </c>
      <c r="G1497" s="21">
        <f t="shared" si="92"/>
      </c>
      <c r="H1497" s="21">
        <f>IF(AND(L1497&gt;0,L1497&lt;=STATS!$B$18),1,"")</f>
      </c>
      <c r="I1497" s="57">
        <v>1496</v>
      </c>
      <c r="P1497" s="25"/>
      <c r="Q1497" s="25"/>
      <c r="R1497" s="60"/>
    </row>
    <row r="1498" spans="2:18" ht="12.75">
      <c r="B1498" s="21">
        <f t="shared" si="93"/>
        <v>0</v>
      </c>
      <c r="C1498" s="21">
        <f>IF(COUNT(P1498:EB1498)&gt;0,COUNT(P1498:EB1498),"")</f>
      </c>
      <c r="D1498" s="21">
        <f>IF(COUNT(R1498:EB1498)&gt;0,COUNT(R1498:EB1498),"")</f>
      </c>
      <c r="E1498" s="21">
        <f t="shared" si="94"/>
      </c>
      <c r="F1498" s="21">
        <f t="shared" si="95"/>
      </c>
      <c r="G1498" s="21">
        <f aca="true" t="shared" si="96" ref="G1498:G1561">IF($B1498&gt;=1,$L1498,"")</f>
      </c>
      <c r="H1498" s="21">
        <f>IF(AND(L1498&gt;0,L1498&lt;=STATS!$B$18),1,"")</f>
      </c>
      <c r="I1498" s="57">
        <v>1497</v>
      </c>
      <c r="P1498" s="25"/>
      <c r="Q1498" s="25"/>
      <c r="R1498" s="60"/>
    </row>
    <row r="1499" spans="2:18" ht="12.75">
      <c r="B1499" s="21">
        <f t="shared" si="93"/>
        <v>0</v>
      </c>
      <c r="C1499" s="21">
        <f>IF(COUNT(P1499:EB1499)&gt;0,COUNT(P1499:EB1499),"")</f>
      </c>
      <c r="D1499" s="21">
        <f>IF(COUNT(R1499:EB1499)&gt;0,COUNT(R1499:EB1499),"")</f>
      </c>
      <c r="E1499" s="21">
        <f t="shared" si="94"/>
      </c>
      <c r="F1499" s="21">
        <f t="shared" si="95"/>
      </c>
      <c r="G1499" s="21">
        <f t="shared" si="96"/>
      </c>
      <c r="H1499" s="21">
        <f>IF(AND(L1499&gt;0,L1499&lt;=STATS!$B$18),1,"")</f>
      </c>
      <c r="I1499" s="57">
        <v>1498</v>
      </c>
      <c r="P1499" s="25"/>
      <c r="Q1499" s="25"/>
      <c r="R1499" s="60"/>
    </row>
    <row r="1500" spans="2:18" ht="12.75">
      <c r="B1500" s="21">
        <f t="shared" si="93"/>
        <v>0</v>
      </c>
      <c r="C1500" s="21">
        <f>IF(COUNT(P1500:EB1500)&gt;0,COUNT(P1500:EB1500),"")</f>
      </c>
      <c r="D1500" s="21">
        <f>IF(COUNT(R1500:EB1500)&gt;0,COUNT(R1500:EB1500),"")</f>
      </c>
      <c r="E1500" s="21">
        <f t="shared" si="94"/>
      </c>
      <c r="F1500" s="21">
        <f t="shared" si="95"/>
      </c>
      <c r="G1500" s="21">
        <f t="shared" si="96"/>
      </c>
      <c r="H1500" s="21">
        <f>IF(AND(L1500&gt;0,L1500&lt;=STATS!$B$18),1,"")</f>
      </c>
      <c r="I1500" s="57">
        <v>1499</v>
      </c>
      <c r="P1500" s="25"/>
      <c r="Q1500" s="25"/>
      <c r="R1500" s="60"/>
    </row>
    <row r="1501" spans="2:18" ht="12.75">
      <c r="B1501" s="21">
        <f t="shared" si="93"/>
        <v>0</v>
      </c>
      <c r="C1501" s="21">
        <f>IF(COUNT(P1501:EB1501)&gt;0,COUNT(P1501:EB1501),"")</f>
      </c>
      <c r="D1501" s="21">
        <f>IF(COUNT(R1501:EB1501)&gt;0,COUNT(R1501:EB1501),"")</f>
      </c>
      <c r="E1501" s="21">
        <f t="shared" si="94"/>
      </c>
      <c r="F1501" s="21">
        <f t="shared" si="95"/>
      </c>
      <c r="G1501" s="21">
        <f t="shared" si="96"/>
      </c>
      <c r="H1501" s="21">
        <f>IF(AND(L1501&gt;0,L1501&lt;=STATS!$B$18),1,"")</f>
      </c>
      <c r="I1501" s="57">
        <v>1500</v>
      </c>
      <c r="P1501" s="25"/>
      <c r="Q1501" s="25"/>
      <c r="R1501" s="60"/>
    </row>
    <row r="1502" spans="2:18" ht="12.75">
      <c r="B1502" s="21">
        <f t="shared" si="93"/>
        <v>0</v>
      </c>
      <c r="C1502" s="21">
        <f>IF(COUNT(P1502:EB1502)&gt;0,COUNT(P1502:EB1502),"")</f>
      </c>
      <c r="D1502" s="21">
        <f>IF(COUNT(R1502:EB1502)&gt;0,COUNT(R1502:EB1502),"")</f>
      </c>
      <c r="E1502" s="21">
        <f t="shared" si="94"/>
      </c>
      <c r="F1502" s="21">
        <f t="shared" si="95"/>
      </c>
      <c r="G1502" s="21">
        <f t="shared" si="96"/>
      </c>
      <c r="H1502" s="21">
        <f>IF(AND(L1502&gt;0,L1502&lt;=STATS!$B$18),1,"")</f>
      </c>
      <c r="I1502" s="57">
        <v>1501</v>
      </c>
      <c r="P1502" s="25"/>
      <c r="Q1502" s="25"/>
      <c r="R1502" s="60"/>
    </row>
    <row r="1503" spans="2:18" ht="12.75">
      <c r="B1503" s="21">
        <f t="shared" si="93"/>
        <v>0</v>
      </c>
      <c r="C1503" s="21">
        <f>IF(COUNT(P1503:EB1503)&gt;0,COUNT(P1503:EB1503),"")</f>
      </c>
      <c r="D1503" s="21">
        <f>IF(COUNT(R1503:EB1503)&gt;0,COUNT(R1503:EB1503),"")</f>
      </c>
      <c r="E1503" s="21">
        <f t="shared" si="94"/>
      </c>
      <c r="F1503" s="21">
        <f t="shared" si="95"/>
      </c>
      <c r="G1503" s="21">
        <f t="shared" si="96"/>
      </c>
      <c r="H1503" s="21">
        <f>IF(AND(L1503&gt;0,L1503&lt;=STATS!$B$18),1,"")</f>
      </c>
      <c r="I1503" s="57">
        <v>1502</v>
      </c>
      <c r="P1503" s="25"/>
      <c r="Q1503" s="25"/>
      <c r="R1503" s="60"/>
    </row>
    <row r="1504" spans="2:18" ht="12.75">
      <c r="B1504" s="21">
        <f t="shared" si="93"/>
        <v>0</v>
      </c>
      <c r="C1504" s="21">
        <f>IF(COUNT(P1504:EB1504)&gt;0,COUNT(P1504:EB1504),"")</f>
      </c>
      <c r="D1504" s="21">
        <f>IF(COUNT(R1504:EB1504)&gt;0,COUNT(R1504:EB1504),"")</f>
      </c>
      <c r="E1504" s="21">
        <f t="shared" si="94"/>
      </c>
      <c r="F1504" s="21">
        <f t="shared" si="95"/>
      </c>
      <c r="G1504" s="21">
        <f t="shared" si="96"/>
      </c>
      <c r="H1504" s="21">
        <f>IF(AND(L1504&gt;0,L1504&lt;=STATS!$B$18),1,"")</f>
      </c>
      <c r="I1504" s="57">
        <v>1503</v>
      </c>
      <c r="P1504" s="25"/>
      <c r="Q1504" s="25"/>
      <c r="R1504" s="60"/>
    </row>
    <row r="1505" spans="2:18" ht="12.75">
      <c r="B1505" s="21">
        <f t="shared" si="93"/>
        <v>0</v>
      </c>
      <c r="C1505" s="21">
        <f>IF(COUNT(P1505:EB1505)&gt;0,COUNT(P1505:EB1505),"")</f>
      </c>
      <c r="D1505" s="21">
        <f>IF(COUNT(R1505:EB1505)&gt;0,COUNT(R1505:EB1505),"")</f>
      </c>
      <c r="E1505" s="21">
        <f t="shared" si="94"/>
      </c>
      <c r="F1505" s="21">
        <f t="shared" si="95"/>
      </c>
      <c r="G1505" s="21">
        <f t="shared" si="96"/>
      </c>
      <c r="H1505" s="21">
        <f>IF(AND(L1505&gt;0,L1505&lt;=STATS!$B$18),1,"")</f>
      </c>
      <c r="I1505" s="57">
        <v>1504</v>
      </c>
      <c r="P1505" s="25"/>
      <c r="Q1505" s="25"/>
      <c r="R1505" s="60"/>
    </row>
    <row r="1506" spans="2:18" ht="12.75">
      <c r="B1506" s="21">
        <f t="shared" si="93"/>
        <v>0</v>
      </c>
      <c r="C1506" s="21">
        <f>IF(COUNT(P1506:EB1506)&gt;0,COUNT(P1506:EB1506),"")</f>
      </c>
      <c r="D1506" s="21">
        <f>IF(COUNT(R1506:EB1506)&gt;0,COUNT(R1506:EB1506),"")</f>
      </c>
      <c r="E1506" s="21">
        <f t="shared" si="94"/>
      </c>
      <c r="F1506" s="21">
        <f t="shared" si="95"/>
      </c>
      <c r="G1506" s="21">
        <f t="shared" si="96"/>
      </c>
      <c r="H1506" s="21">
        <f>IF(AND(L1506&gt;0,L1506&lt;=STATS!$B$18),1,"")</f>
      </c>
      <c r="I1506" s="57">
        <v>1505</v>
      </c>
      <c r="P1506" s="25"/>
      <c r="Q1506" s="25"/>
      <c r="R1506" s="60"/>
    </row>
    <row r="1507" spans="2:18" ht="12.75">
      <c r="B1507" s="21">
        <f t="shared" si="93"/>
        <v>0</v>
      </c>
      <c r="C1507" s="21">
        <f>IF(COUNT(P1507:EB1507)&gt;0,COUNT(P1507:EB1507),"")</f>
      </c>
      <c r="D1507" s="21">
        <f>IF(COUNT(R1507:EB1507)&gt;0,COUNT(R1507:EB1507),"")</f>
      </c>
      <c r="E1507" s="21">
        <f t="shared" si="94"/>
      </c>
      <c r="F1507" s="21">
        <f t="shared" si="95"/>
      </c>
      <c r="G1507" s="21">
        <f t="shared" si="96"/>
      </c>
      <c r="H1507" s="21">
        <f>IF(AND(L1507&gt;0,L1507&lt;=STATS!$B$18),1,"")</f>
      </c>
      <c r="I1507" s="57">
        <v>1506</v>
      </c>
      <c r="P1507" s="25"/>
      <c r="Q1507" s="25"/>
      <c r="R1507" s="60"/>
    </row>
    <row r="1508" spans="2:18" ht="12.75">
      <c r="B1508" s="21">
        <f t="shared" si="93"/>
        <v>0</v>
      </c>
      <c r="C1508" s="21">
        <f>IF(COUNT(P1508:EB1508)&gt;0,COUNT(P1508:EB1508),"")</f>
      </c>
      <c r="D1508" s="21">
        <f>IF(COUNT(R1508:EB1508)&gt;0,COUNT(R1508:EB1508),"")</f>
      </c>
      <c r="E1508" s="21">
        <f t="shared" si="94"/>
      </c>
      <c r="F1508" s="21">
        <f t="shared" si="95"/>
      </c>
      <c r="G1508" s="21">
        <f t="shared" si="96"/>
      </c>
      <c r="H1508" s="21">
        <f>IF(AND(L1508&gt;0,L1508&lt;=STATS!$B$18),1,"")</f>
      </c>
      <c r="I1508" s="57">
        <v>1507</v>
      </c>
      <c r="P1508" s="25"/>
      <c r="Q1508" s="25"/>
      <c r="R1508" s="60"/>
    </row>
    <row r="1509" spans="2:18" ht="12.75">
      <c r="B1509" s="21">
        <f t="shared" si="93"/>
        <v>0</v>
      </c>
      <c r="C1509" s="21">
        <f>IF(COUNT(P1509:EB1509)&gt;0,COUNT(P1509:EB1509),"")</f>
      </c>
      <c r="D1509" s="21">
        <f>IF(COUNT(R1509:EB1509)&gt;0,COUNT(R1509:EB1509),"")</f>
      </c>
      <c r="E1509" s="21">
        <f t="shared" si="94"/>
      </c>
      <c r="F1509" s="21">
        <f t="shared" si="95"/>
      </c>
      <c r="G1509" s="21">
        <f t="shared" si="96"/>
      </c>
      <c r="H1509" s="21">
        <f>IF(AND(L1509&gt;0,L1509&lt;=STATS!$B$18),1,"")</f>
      </c>
      <c r="I1509" s="57">
        <v>1508</v>
      </c>
      <c r="P1509" s="25"/>
      <c r="Q1509" s="25"/>
      <c r="R1509" s="60"/>
    </row>
    <row r="1510" spans="2:18" ht="12.75">
      <c r="B1510" s="21">
        <f t="shared" si="93"/>
        <v>0</v>
      </c>
      <c r="C1510" s="21">
        <f>IF(COUNT(P1510:EB1510)&gt;0,COUNT(P1510:EB1510),"")</f>
      </c>
      <c r="D1510" s="21">
        <f>IF(COUNT(R1510:EB1510)&gt;0,COUNT(R1510:EB1510),"")</f>
      </c>
      <c r="E1510" s="21">
        <f t="shared" si="94"/>
      </c>
      <c r="F1510" s="21">
        <f t="shared" si="95"/>
      </c>
      <c r="G1510" s="21">
        <f t="shared" si="96"/>
      </c>
      <c r="H1510" s="21">
        <f>IF(AND(L1510&gt;0,L1510&lt;=STATS!$B$18),1,"")</f>
      </c>
      <c r="I1510" s="57">
        <v>1509</v>
      </c>
      <c r="P1510" s="25"/>
      <c r="Q1510" s="25"/>
      <c r="R1510" s="60"/>
    </row>
    <row r="1511" spans="2:18" ht="12.75">
      <c r="B1511" s="21">
        <f t="shared" si="93"/>
        <v>0</v>
      </c>
      <c r="C1511" s="21">
        <f>IF(COUNT(P1511:EB1511)&gt;0,COUNT(P1511:EB1511),"")</f>
      </c>
      <c r="D1511" s="21">
        <f>IF(COUNT(R1511:EB1511)&gt;0,COUNT(R1511:EB1511),"")</f>
      </c>
      <c r="E1511" s="21">
        <f t="shared" si="94"/>
      </c>
      <c r="F1511" s="21">
        <f t="shared" si="95"/>
      </c>
      <c r="G1511" s="21">
        <f t="shared" si="96"/>
      </c>
      <c r="H1511" s="21">
        <f>IF(AND(L1511&gt;0,L1511&lt;=STATS!$B$18),1,"")</f>
      </c>
      <c r="I1511" s="57">
        <v>1510</v>
      </c>
      <c r="P1511" s="25"/>
      <c r="Q1511" s="25"/>
      <c r="R1511" s="60"/>
    </row>
    <row r="1512" spans="2:18" ht="12.75">
      <c r="B1512" s="21">
        <f t="shared" si="93"/>
        <v>0</v>
      </c>
      <c r="C1512" s="21">
        <f>IF(COUNT(P1512:EB1512)&gt;0,COUNT(P1512:EB1512),"")</f>
      </c>
      <c r="D1512" s="21">
        <f>IF(COUNT(R1512:EB1512)&gt;0,COUNT(R1512:EB1512),"")</f>
      </c>
      <c r="E1512" s="21">
        <f t="shared" si="94"/>
      </c>
      <c r="F1512" s="21">
        <f t="shared" si="95"/>
      </c>
      <c r="G1512" s="21">
        <f t="shared" si="96"/>
      </c>
      <c r="H1512" s="21">
        <f>IF(AND(L1512&gt;0,L1512&lt;=STATS!$B$18),1,"")</f>
      </c>
      <c r="I1512" s="57">
        <v>1511</v>
      </c>
      <c r="P1512" s="25"/>
      <c r="Q1512" s="25"/>
      <c r="R1512" s="60"/>
    </row>
    <row r="1513" spans="2:18" ht="12.75">
      <c r="B1513" s="21">
        <f t="shared" si="93"/>
        <v>0</v>
      </c>
      <c r="C1513" s="21">
        <f>IF(COUNT(P1513:EB1513)&gt;0,COUNT(P1513:EB1513),"")</f>
      </c>
      <c r="D1513" s="21">
        <f>IF(COUNT(R1513:EB1513)&gt;0,COUNT(R1513:EB1513),"")</f>
      </c>
      <c r="E1513" s="21">
        <f t="shared" si="94"/>
      </c>
      <c r="F1513" s="21">
        <f t="shared" si="95"/>
      </c>
      <c r="G1513" s="21">
        <f t="shared" si="96"/>
      </c>
      <c r="H1513" s="21">
        <f>IF(AND(L1513&gt;0,L1513&lt;=STATS!$B$18),1,"")</f>
      </c>
      <c r="I1513" s="57">
        <v>1512</v>
      </c>
      <c r="P1513" s="25"/>
      <c r="Q1513" s="25"/>
      <c r="R1513" s="60"/>
    </row>
    <row r="1514" spans="2:18" ht="12.75">
      <c r="B1514" s="21">
        <f t="shared" si="93"/>
        <v>0</v>
      </c>
      <c r="C1514" s="21">
        <f>IF(COUNT(P1514:EB1514)&gt;0,COUNT(P1514:EB1514),"")</f>
      </c>
      <c r="D1514" s="21">
        <f>IF(COUNT(R1514:EB1514)&gt;0,COUNT(R1514:EB1514),"")</f>
      </c>
      <c r="E1514" s="21">
        <f t="shared" si="94"/>
      </c>
      <c r="F1514" s="21">
        <f t="shared" si="95"/>
      </c>
      <c r="G1514" s="21">
        <f t="shared" si="96"/>
      </c>
      <c r="H1514" s="21">
        <f>IF(AND(L1514&gt;0,L1514&lt;=STATS!$B$18),1,"")</f>
      </c>
      <c r="I1514" s="57">
        <v>1513</v>
      </c>
      <c r="P1514" s="25"/>
      <c r="Q1514" s="25"/>
      <c r="R1514" s="60"/>
    </row>
    <row r="1515" spans="2:18" ht="12.75">
      <c r="B1515" s="21">
        <f t="shared" si="93"/>
        <v>0</v>
      </c>
      <c r="C1515" s="21">
        <f>IF(COUNT(P1515:EB1515)&gt;0,COUNT(P1515:EB1515),"")</f>
      </c>
      <c r="D1515" s="21">
        <f>IF(COUNT(R1515:EB1515)&gt;0,COUNT(R1515:EB1515),"")</f>
      </c>
      <c r="E1515" s="21">
        <f t="shared" si="94"/>
      </c>
      <c r="F1515" s="21">
        <f t="shared" si="95"/>
      </c>
      <c r="G1515" s="21">
        <f t="shared" si="96"/>
      </c>
      <c r="H1515" s="21">
        <f>IF(AND(L1515&gt;0,L1515&lt;=STATS!$B$18),1,"")</f>
      </c>
      <c r="I1515" s="57">
        <v>1514</v>
      </c>
      <c r="P1515" s="25"/>
      <c r="Q1515" s="25"/>
      <c r="R1515" s="60"/>
    </row>
    <row r="1516" spans="2:18" ht="12.75">
      <c r="B1516" s="21">
        <f t="shared" si="93"/>
        <v>0</v>
      </c>
      <c r="C1516" s="21">
        <f>IF(COUNT(P1516:EB1516)&gt;0,COUNT(P1516:EB1516),"")</f>
      </c>
      <c r="D1516" s="21">
        <f>IF(COUNT(R1516:EB1516)&gt;0,COUNT(R1516:EB1516),"")</f>
      </c>
      <c r="E1516" s="21">
        <f t="shared" si="94"/>
      </c>
      <c r="F1516" s="21">
        <f t="shared" si="95"/>
      </c>
      <c r="G1516" s="21">
        <f t="shared" si="96"/>
      </c>
      <c r="H1516" s="21">
        <f>IF(AND(L1516&gt;0,L1516&lt;=STATS!$B$18),1,"")</f>
      </c>
      <c r="I1516" s="57">
        <v>1515</v>
      </c>
      <c r="P1516" s="25"/>
      <c r="Q1516" s="25"/>
      <c r="R1516" s="60"/>
    </row>
    <row r="1517" spans="2:18" ht="12.75">
      <c r="B1517" s="21">
        <f t="shared" si="93"/>
        <v>0</v>
      </c>
      <c r="C1517" s="21">
        <f>IF(COUNT(P1517:EB1517)&gt;0,COUNT(P1517:EB1517),"")</f>
      </c>
      <c r="D1517" s="21">
        <f>IF(COUNT(R1517:EB1517)&gt;0,COUNT(R1517:EB1517),"")</f>
      </c>
      <c r="E1517" s="21">
        <f t="shared" si="94"/>
      </c>
      <c r="F1517" s="21">
        <f t="shared" si="95"/>
      </c>
      <c r="G1517" s="21">
        <f t="shared" si="96"/>
      </c>
      <c r="H1517" s="21">
        <f>IF(AND(L1517&gt;0,L1517&lt;=STATS!$B$18),1,"")</f>
      </c>
      <c r="I1517" s="57">
        <v>1516</v>
      </c>
      <c r="P1517" s="25"/>
      <c r="Q1517" s="25"/>
      <c r="R1517" s="60"/>
    </row>
    <row r="1518" spans="2:18" ht="12.75">
      <c r="B1518" s="21">
        <f t="shared" si="93"/>
        <v>0</v>
      </c>
      <c r="C1518" s="21">
        <f>IF(COUNT(P1518:EB1518)&gt;0,COUNT(P1518:EB1518),"")</f>
      </c>
      <c r="D1518" s="21">
        <f>IF(COUNT(R1518:EB1518)&gt;0,COUNT(R1518:EB1518),"")</f>
      </c>
      <c r="E1518" s="21">
        <f t="shared" si="94"/>
      </c>
      <c r="F1518" s="21">
        <f t="shared" si="95"/>
      </c>
      <c r="G1518" s="21">
        <f t="shared" si="96"/>
      </c>
      <c r="H1518" s="21">
        <f>IF(AND(L1518&gt;0,L1518&lt;=STATS!$B$18),1,"")</f>
      </c>
      <c r="I1518" s="57">
        <v>1517</v>
      </c>
      <c r="P1518" s="25"/>
      <c r="Q1518" s="25"/>
      <c r="R1518" s="60"/>
    </row>
    <row r="1519" spans="2:18" ht="12.75">
      <c r="B1519" s="21">
        <f t="shared" si="93"/>
        <v>0</v>
      </c>
      <c r="C1519" s="21">
        <f>IF(COUNT(P1519:EB1519)&gt;0,COUNT(P1519:EB1519),"")</f>
      </c>
      <c r="D1519" s="21">
        <f>IF(COUNT(R1519:EB1519)&gt;0,COUNT(R1519:EB1519),"")</f>
      </c>
      <c r="E1519" s="21">
        <f t="shared" si="94"/>
      </c>
      <c r="F1519" s="21">
        <f t="shared" si="95"/>
      </c>
      <c r="G1519" s="21">
        <f t="shared" si="96"/>
      </c>
      <c r="H1519" s="21">
        <f>IF(AND(L1519&gt;0,L1519&lt;=STATS!$B$18),1,"")</f>
      </c>
      <c r="I1519" s="57">
        <v>1518</v>
      </c>
      <c r="P1519" s="25"/>
      <c r="Q1519" s="25"/>
      <c r="R1519" s="60"/>
    </row>
    <row r="1520" spans="2:18" ht="12.75">
      <c r="B1520" s="21">
        <f t="shared" si="93"/>
        <v>0</v>
      </c>
      <c r="C1520" s="21">
        <f>IF(COUNT(P1520:EB1520)&gt;0,COUNT(P1520:EB1520),"")</f>
      </c>
      <c r="D1520" s="21">
        <f>IF(COUNT(R1520:EB1520)&gt;0,COUNT(R1520:EB1520),"")</f>
      </c>
      <c r="E1520" s="21">
        <f t="shared" si="94"/>
      </c>
      <c r="F1520" s="21">
        <f t="shared" si="95"/>
      </c>
      <c r="G1520" s="21">
        <f t="shared" si="96"/>
      </c>
      <c r="H1520" s="21">
        <f>IF(AND(L1520&gt;0,L1520&lt;=STATS!$B$18),1,"")</f>
      </c>
      <c r="I1520" s="57">
        <v>1519</v>
      </c>
      <c r="P1520" s="25"/>
      <c r="Q1520" s="25"/>
      <c r="R1520" s="60"/>
    </row>
    <row r="1521" spans="2:18" ht="12.75">
      <c r="B1521" s="21">
        <f t="shared" si="93"/>
        <v>0</v>
      </c>
      <c r="C1521" s="21">
        <f>IF(COUNT(P1521:EB1521)&gt;0,COUNT(P1521:EB1521),"")</f>
      </c>
      <c r="D1521" s="21">
        <f>IF(COUNT(R1521:EB1521)&gt;0,COUNT(R1521:EB1521),"")</f>
      </c>
      <c r="E1521" s="21">
        <f t="shared" si="94"/>
      </c>
      <c r="F1521" s="21">
        <f t="shared" si="95"/>
      </c>
      <c r="G1521" s="21">
        <f t="shared" si="96"/>
      </c>
      <c r="H1521" s="21">
        <f>IF(AND(L1521&gt;0,L1521&lt;=STATS!$B$18),1,"")</f>
      </c>
      <c r="I1521" s="57">
        <v>1520</v>
      </c>
      <c r="P1521" s="25"/>
      <c r="Q1521" s="25"/>
      <c r="R1521" s="60"/>
    </row>
    <row r="1522" spans="2:18" ht="12.75">
      <c r="B1522" s="21">
        <f t="shared" si="93"/>
        <v>0</v>
      </c>
      <c r="C1522" s="21">
        <f>IF(COUNT(P1522:EB1522)&gt;0,COUNT(P1522:EB1522),"")</f>
      </c>
      <c r="D1522" s="21">
        <f>IF(COUNT(R1522:EB1522)&gt;0,COUNT(R1522:EB1522),"")</f>
      </c>
      <c r="E1522" s="21">
        <f t="shared" si="94"/>
      </c>
      <c r="F1522" s="21">
        <f t="shared" si="95"/>
      </c>
      <c r="G1522" s="21">
        <f t="shared" si="96"/>
      </c>
      <c r="H1522" s="21">
        <f>IF(AND(L1522&gt;0,L1522&lt;=STATS!$B$18),1,"")</f>
      </c>
      <c r="I1522" s="57">
        <v>1521</v>
      </c>
      <c r="P1522" s="25"/>
      <c r="Q1522" s="25"/>
      <c r="R1522" s="60"/>
    </row>
    <row r="1523" spans="2:18" ht="12.75">
      <c r="B1523" s="21">
        <f t="shared" si="93"/>
        <v>0</v>
      </c>
      <c r="C1523" s="21">
        <f>IF(COUNT(P1523:EB1523)&gt;0,COUNT(P1523:EB1523),"")</f>
      </c>
      <c r="D1523" s="21">
        <f>IF(COUNT(R1523:EB1523)&gt;0,COUNT(R1523:EB1523),"")</f>
      </c>
      <c r="E1523" s="21">
        <f t="shared" si="94"/>
      </c>
      <c r="F1523" s="21">
        <f t="shared" si="95"/>
      </c>
      <c r="G1523" s="21">
        <f t="shared" si="96"/>
      </c>
      <c r="H1523" s="21">
        <f>IF(AND(L1523&gt;0,L1523&lt;=STATS!$B$18),1,"")</f>
      </c>
      <c r="I1523" s="57">
        <v>1522</v>
      </c>
      <c r="P1523" s="25"/>
      <c r="Q1523" s="25"/>
      <c r="R1523" s="60"/>
    </row>
    <row r="1524" spans="2:18" ht="12.75">
      <c r="B1524" s="21">
        <f t="shared" si="93"/>
        <v>0</v>
      </c>
      <c r="C1524" s="21">
        <f>IF(COUNT(P1524:EB1524)&gt;0,COUNT(P1524:EB1524),"")</f>
      </c>
      <c r="D1524" s="21">
        <f>IF(COUNT(R1524:EB1524)&gt;0,COUNT(R1524:EB1524),"")</f>
      </c>
      <c r="E1524" s="21">
        <f t="shared" si="94"/>
      </c>
      <c r="F1524" s="21">
        <f t="shared" si="95"/>
      </c>
      <c r="G1524" s="21">
        <f t="shared" si="96"/>
      </c>
      <c r="H1524" s="21">
        <f>IF(AND(L1524&gt;0,L1524&lt;=STATS!$B$18),1,"")</f>
      </c>
      <c r="I1524" s="57">
        <v>1523</v>
      </c>
      <c r="P1524" s="25"/>
      <c r="Q1524" s="25"/>
      <c r="R1524" s="60"/>
    </row>
    <row r="1525" spans="2:18" ht="12.75">
      <c r="B1525" s="21">
        <f t="shared" si="93"/>
        <v>0</v>
      </c>
      <c r="C1525" s="21">
        <f>IF(COUNT(P1525:EB1525)&gt;0,COUNT(P1525:EB1525),"")</f>
      </c>
      <c r="D1525" s="21">
        <f>IF(COUNT(R1525:EB1525)&gt;0,COUNT(R1525:EB1525),"")</f>
      </c>
      <c r="E1525" s="21">
        <f t="shared" si="94"/>
      </c>
      <c r="F1525" s="21">
        <f t="shared" si="95"/>
      </c>
      <c r="G1525" s="21">
        <f t="shared" si="96"/>
      </c>
      <c r="H1525" s="21">
        <f>IF(AND(L1525&gt;0,L1525&lt;=STATS!$B$18),1,"")</f>
      </c>
      <c r="I1525" s="57">
        <v>1524</v>
      </c>
      <c r="P1525" s="25"/>
      <c r="Q1525" s="25"/>
      <c r="R1525" s="60"/>
    </row>
    <row r="1526" spans="2:18" ht="12.75">
      <c r="B1526" s="21">
        <f t="shared" si="93"/>
        <v>0</v>
      </c>
      <c r="C1526" s="21">
        <f>IF(COUNT(P1526:EB1526)&gt;0,COUNT(P1526:EB1526),"")</f>
      </c>
      <c r="D1526" s="21">
        <f>IF(COUNT(R1526:EB1526)&gt;0,COUNT(R1526:EB1526),"")</f>
      </c>
      <c r="E1526" s="21">
        <f t="shared" si="94"/>
      </c>
      <c r="F1526" s="21">
        <f t="shared" si="95"/>
      </c>
      <c r="G1526" s="21">
        <f t="shared" si="96"/>
      </c>
      <c r="H1526" s="21">
        <f>IF(AND(L1526&gt;0,L1526&lt;=STATS!$B$18),1,"")</f>
      </c>
      <c r="I1526" s="57">
        <v>1525</v>
      </c>
      <c r="P1526" s="25"/>
      <c r="Q1526" s="25"/>
      <c r="R1526" s="60"/>
    </row>
    <row r="1527" spans="2:18" ht="12.75">
      <c r="B1527" s="21">
        <f t="shared" si="93"/>
        <v>0</v>
      </c>
      <c r="C1527" s="21">
        <f>IF(COUNT(P1527:EB1527)&gt;0,COUNT(P1527:EB1527),"")</f>
      </c>
      <c r="D1527" s="21">
        <f>IF(COUNT(R1527:EB1527)&gt;0,COUNT(R1527:EB1527),"")</f>
      </c>
      <c r="E1527" s="21">
        <f t="shared" si="94"/>
      </c>
      <c r="F1527" s="21">
        <f t="shared" si="95"/>
      </c>
      <c r="G1527" s="21">
        <f t="shared" si="96"/>
      </c>
      <c r="H1527" s="21">
        <f>IF(AND(L1527&gt;0,L1527&lt;=STATS!$B$18),1,"")</f>
      </c>
      <c r="I1527" s="57">
        <v>1526</v>
      </c>
      <c r="P1527" s="25"/>
      <c r="Q1527" s="25"/>
      <c r="R1527" s="60"/>
    </row>
    <row r="1528" spans="2:18" ht="12.75">
      <c r="B1528" s="21">
        <f t="shared" si="93"/>
        <v>0</v>
      </c>
      <c r="C1528" s="21">
        <f>IF(COUNT(P1528:EB1528)&gt;0,COUNT(P1528:EB1528),"")</f>
      </c>
      <c r="D1528" s="21">
        <f>IF(COUNT(R1528:EB1528)&gt;0,COUNT(R1528:EB1528),"")</f>
      </c>
      <c r="E1528" s="21">
        <f t="shared" si="94"/>
      </c>
      <c r="F1528" s="21">
        <f t="shared" si="95"/>
      </c>
      <c r="G1528" s="21">
        <f t="shared" si="96"/>
      </c>
      <c r="H1528" s="21">
        <f>IF(AND(L1528&gt;0,L1528&lt;=STATS!$B$18),1,"")</f>
      </c>
      <c r="I1528" s="57">
        <v>1527</v>
      </c>
      <c r="P1528" s="25"/>
      <c r="Q1528" s="25"/>
      <c r="R1528" s="60"/>
    </row>
    <row r="1529" spans="2:18" ht="12.75">
      <c r="B1529" s="21">
        <f t="shared" si="93"/>
        <v>0</v>
      </c>
      <c r="C1529" s="21">
        <f>IF(COUNT(P1529:EB1529)&gt;0,COUNT(P1529:EB1529),"")</f>
      </c>
      <c r="D1529" s="21">
        <f>IF(COUNT(R1529:EB1529)&gt;0,COUNT(R1529:EB1529),"")</f>
      </c>
      <c r="E1529" s="21">
        <f t="shared" si="94"/>
      </c>
      <c r="F1529" s="21">
        <f t="shared" si="95"/>
      </c>
      <c r="G1529" s="21">
        <f t="shared" si="96"/>
      </c>
      <c r="H1529" s="21">
        <f>IF(AND(L1529&gt;0,L1529&lt;=STATS!$B$18),1,"")</f>
      </c>
      <c r="I1529" s="57">
        <v>1528</v>
      </c>
      <c r="P1529" s="25"/>
      <c r="Q1529" s="25"/>
      <c r="R1529" s="60"/>
    </row>
    <row r="1530" spans="2:18" ht="12.75">
      <c r="B1530" s="21">
        <f t="shared" si="93"/>
        <v>0</v>
      </c>
      <c r="C1530" s="21">
        <f>IF(COUNT(P1530:EB1530)&gt;0,COUNT(P1530:EB1530),"")</f>
      </c>
      <c r="D1530" s="21">
        <f>IF(COUNT(R1530:EB1530)&gt;0,COUNT(R1530:EB1530),"")</f>
      </c>
      <c r="E1530" s="21">
        <f t="shared" si="94"/>
      </c>
      <c r="F1530" s="21">
        <f t="shared" si="95"/>
      </c>
      <c r="G1530" s="21">
        <f t="shared" si="96"/>
      </c>
      <c r="H1530" s="21">
        <f>IF(AND(L1530&gt;0,L1530&lt;=STATS!$B$18),1,"")</f>
      </c>
      <c r="I1530" s="57">
        <v>1529</v>
      </c>
      <c r="P1530" s="25"/>
      <c r="Q1530" s="25"/>
      <c r="R1530" s="60"/>
    </row>
    <row r="1531" spans="2:18" ht="12.75">
      <c r="B1531" s="21">
        <f t="shared" si="93"/>
        <v>0</v>
      </c>
      <c r="C1531" s="21">
        <f>IF(COUNT(P1531:EB1531)&gt;0,COUNT(P1531:EB1531),"")</f>
      </c>
      <c r="D1531" s="21">
        <f>IF(COUNT(R1531:EB1531)&gt;0,COUNT(R1531:EB1531),"")</f>
      </c>
      <c r="E1531" s="21">
        <f t="shared" si="94"/>
      </c>
      <c r="F1531" s="21">
        <f t="shared" si="95"/>
      </c>
      <c r="G1531" s="21">
        <f t="shared" si="96"/>
      </c>
      <c r="H1531" s="21">
        <f>IF(AND(L1531&gt;0,L1531&lt;=STATS!$B$18),1,"")</f>
      </c>
      <c r="I1531" s="57">
        <v>1530</v>
      </c>
      <c r="P1531" s="25"/>
      <c r="Q1531" s="25"/>
      <c r="R1531" s="60"/>
    </row>
    <row r="1532" spans="2:18" ht="12.75">
      <c r="B1532" s="21">
        <f t="shared" si="93"/>
        <v>0</v>
      </c>
      <c r="C1532" s="21">
        <f>IF(COUNT(P1532:EB1532)&gt;0,COUNT(P1532:EB1532),"")</f>
      </c>
      <c r="D1532" s="21">
        <f>IF(COUNT(R1532:EB1532)&gt;0,COUNT(R1532:EB1532),"")</f>
      </c>
      <c r="E1532" s="21">
        <f t="shared" si="94"/>
      </c>
      <c r="F1532" s="21">
        <f t="shared" si="95"/>
      </c>
      <c r="G1532" s="21">
        <f t="shared" si="96"/>
      </c>
      <c r="H1532" s="21">
        <f>IF(AND(L1532&gt;0,L1532&lt;=STATS!$B$18),1,"")</f>
      </c>
      <c r="I1532" s="57">
        <v>1531</v>
      </c>
      <c r="P1532" s="25"/>
      <c r="Q1532" s="25"/>
      <c r="R1532" s="60"/>
    </row>
    <row r="1533" spans="2:18" ht="12.75">
      <c r="B1533" s="21">
        <f t="shared" si="93"/>
        <v>0</v>
      </c>
      <c r="C1533" s="21">
        <f>IF(COUNT(P1533:EB1533)&gt;0,COUNT(P1533:EB1533),"")</f>
      </c>
      <c r="D1533" s="21">
        <f>IF(COUNT(R1533:EB1533)&gt;0,COUNT(R1533:EB1533),"")</f>
      </c>
      <c r="E1533" s="21">
        <f t="shared" si="94"/>
      </c>
      <c r="F1533" s="21">
        <f t="shared" si="95"/>
      </c>
      <c r="G1533" s="21">
        <f t="shared" si="96"/>
      </c>
      <c r="H1533" s="21">
        <f>IF(AND(L1533&gt;0,L1533&lt;=STATS!$B$18),1,"")</f>
      </c>
      <c r="I1533" s="57">
        <v>1532</v>
      </c>
      <c r="P1533" s="25"/>
      <c r="Q1533" s="25"/>
      <c r="R1533" s="60"/>
    </row>
    <row r="1534" spans="2:18" ht="12.75">
      <c r="B1534" s="21">
        <f t="shared" si="93"/>
        <v>0</v>
      </c>
      <c r="C1534" s="21">
        <f>IF(COUNT(P1534:EB1534)&gt;0,COUNT(P1534:EB1534),"")</f>
      </c>
      <c r="D1534" s="21">
        <f>IF(COUNT(R1534:EB1534)&gt;0,COUNT(R1534:EB1534),"")</f>
      </c>
      <c r="E1534" s="21">
        <f t="shared" si="94"/>
      </c>
      <c r="F1534" s="21">
        <f t="shared" si="95"/>
      </c>
      <c r="G1534" s="21">
        <f t="shared" si="96"/>
      </c>
      <c r="H1534" s="21">
        <f>IF(AND(L1534&gt;0,L1534&lt;=STATS!$B$18),1,"")</f>
      </c>
      <c r="I1534" s="57">
        <v>1533</v>
      </c>
      <c r="P1534" s="25"/>
      <c r="Q1534" s="25"/>
      <c r="R1534" s="60"/>
    </row>
    <row r="1535" spans="2:18" ht="12.75">
      <c r="B1535" s="21">
        <f t="shared" si="93"/>
        <v>0</v>
      </c>
      <c r="C1535" s="21">
        <f>IF(COUNT(P1535:EB1535)&gt;0,COUNT(P1535:EB1535),"")</f>
      </c>
      <c r="D1535" s="21">
        <f>IF(COUNT(R1535:EB1535)&gt;0,COUNT(R1535:EB1535),"")</f>
      </c>
      <c r="E1535" s="21">
        <f t="shared" si="94"/>
      </c>
      <c r="F1535" s="21">
        <f t="shared" si="95"/>
      </c>
      <c r="G1535" s="21">
        <f t="shared" si="96"/>
      </c>
      <c r="H1535" s="21">
        <f>IF(AND(L1535&gt;0,L1535&lt;=STATS!$B$18),1,"")</f>
      </c>
      <c r="I1535" s="57">
        <v>1534</v>
      </c>
      <c r="P1535" s="25"/>
      <c r="Q1535" s="25"/>
      <c r="R1535" s="60"/>
    </row>
    <row r="1536" spans="2:18" ht="12.75">
      <c r="B1536" s="21">
        <f t="shared" si="93"/>
        <v>0</v>
      </c>
      <c r="C1536" s="21">
        <f>IF(COUNT(P1536:EB1536)&gt;0,COUNT(P1536:EB1536),"")</f>
      </c>
      <c r="D1536" s="21">
        <f>IF(COUNT(R1536:EB1536)&gt;0,COUNT(R1536:EB1536),"")</f>
      </c>
      <c r="E1536" s="21">
        <f t="shared" si="94"/>
      </c>
      <c r="F1536" s="21">
        <f t="shared" si="95"/>
      </c>
      <c r="G1536" s="21">
        <f t="shared" si="96"/>
      </c>
      <c r="H1536" s="21">
        <f>IF(AND(L1536&gt;0,L1536&lt;=STATS!$B$18),1,"")</f>
      </c>
      <c r="I1536" s="57">
        <v>1535</v>
      </c>
      <c r="P1536" s="25"/>
      <c r="Q1536" s="25"/>
      <c r="R1536" s="60"/>
    </row>
    <row r="1537" spans="2:18" ht="12.75">
      <c r="B1537" s="21">
        <f t="shared" si="93"/>
        <v>0</v>
      </c>
      <c r="C1537" s="21">
        <f>IF(COUNT(P1537:EB1537)&gt;0,COUNT(P1537:EB1537),"")</f>
      </c>
      <c r="D1537" s="21">
        <f>IF(COUNT(R1537:EB1537)&gt;0,COUNT(R1537:EB1537),"")</f>
      </c>
      <c r="E1537" s="21">
        <f t="shared" si="94"/>
      </c>
      <c r="F1537" s="21">
        <f t="shared" si="95"/>
      </c>
      <c r="G1537" s="21">
        <f t="shared" si="96"/>
      </c>
      <c r="H1537" s="21">
        <f>IF(AND(L1537&gt;0,L1537&lt;=STATS!$B$18),1,"")</f>
      </c>
      <c r="I1537" s="57">
        <v>1536</v>
      </c>
      <c r="P1537" s="25"/>
      <c r="Q1537" s="25"/>
      <c r="R1537" s="60"/>
    </row>
    <row r="1538" spans="2:18" ht="12.75">
      <c r="B1538" s="21">
        <f aca="true" t="shared" si="97" ref="B1538:B1601">COUNT(P1538:DZ1538)</f>
        <v>0</v>
      </c>
      <c r="C1538" s="21">
        <f>IF(COUNT(P1538:EB1538)&gt;0,COUNT(P1538:EB1538),"")</f>
      </c>
      <c r="D1538" s="21">
        <f>IF(COUNT(R1538:EB1538)&gt;0,COUNT(R1538:EB1538),"")</f>
      </c>
      <c r="E1538" s="21">
        <f aca="true" t="shared" si="98" ref="E1538:E1601">IF(H1538=1,COUNT(P1538:DZ1538),"")</f>
      </c>
      <c r="F1538" s="21">
        <f aca="true" t="shared" si="99" ref="F1538:F1601">IF(H1538=1,COUNT(S1538:DZ1538),"")</f>
      </c>
      <c r="G1538" s="21">
        <f t="shared" si="96"/>
      </c>
      <c r="H1538" s="21">
        <f>IF(AND(L1538&gt;0,L1538&lt;=STATS!$B$18),1,"")</f>
      </c>
      <c r="I1538" s="57">
        <v>1537</v>
      </c>
      <c r="P1538" s="25"/>
      <c r="Q1538" s="25"/>
      <c r="R1538" s="60"/>
    </row>
    <row r="1539" spans="2:18" ht="12.75">
      <c r="B1539" s="21">
        <f t="shared" si="97"/>
        <v>0</v>
      </c>
      <c r="C1539" s="21">
        <f>IF(COUNT(P1539:EB1539)&gt;0,COUNT(P1539:EB1539),"")</f>
      </c>
      <c r="D1539" s="21">
        <f>IF(COUNT(R1539:EB1539)&gt;0,COUNT(R1539:EB1539),"")</f>
      </c>
      <c r="E1539" s="21">
        <f t="shared" si="98"/>
      </c>
      <c r="F1539" s="21">
        <f t="shared" si="99"/>
      </c>
      <c r="G1539" s="21">
        <f t="shared" si="96"/>
      </c>
      <c r="H1539" s="21">
        <f>IF(AND(L1539&gt;0,L1539&lt;=STATS!$B$18),1,"")</f>
      </c>
      <c r="I1539" s="57">
        <v>1538</v>
      </c>
      <c r="P1539" s="25"/>
      <c r="Q1539" s="25"/>
      <c r="R1539" s="60"/>
    </row>
    <row r="1540" spans="2:18" ht="12.75">
      <c r="B1540" s="21">
        <f t="shared" si="97"/>
        <v>0</v>
      </c>
      <c r="C1540" s="21">
        <f>IF(COUNT(P1540:EB1540)&gt;0,COUNT(P1540:EB1540),"")</f>
      </c>
      <c r="D1540" s="21">
        <f>IF(COUNT(R1540:EB1540)&gt;0,COUNT(R1540:EB1540),"")</f>
      </c>
      <c r="E1540" s="21">
        <f t="shared" si="98"/>
      </c>
      <c r="F1540" s="21">
        <f t="shared" si="99"/>
      </c>
      <c r="G1540" s="21">
        <f t="shared" si="96"/>
      </c>
      <c r="H1540" s="21">
        <f>IF(AND(L1540&gt;0,L1540&lt;=STATS!$B$18),1,"")</f>
      </c>
      <c r="I1540" s="57">
        <v>1539</v>
      </c>
      <c r="P1540" s="25"/>
      <c r="Q1540" s="25"/>
      <c r="R1540" s="60"/>
    </row>
    <row r="1541" spans="2:18" ht="12.75">
      <c r="B1541" s="21">
        <f t="shared" si="97"/>
        <v>0</v>
      </c>
      <c r="C1541" s="21">
        <f>IF(COUNT(P1541:EB1541)&gt;0,COUNT(P1541:EB1541),"")</f>
      </c>
      <c r="D1541" s="21">
        <f>IF(COUNT(R1541:EB1541)&gt;0,COUNT(R1541:EB1541),"")</f>
      </c>
      <c r="E1541" s="21">
        <f t="shared" si="98"/>
      </c>
      <c r="F1541" s="21">
        <f t="shared" si="99"/>
      </c>
      <c r="G1541" s="21">
        <f t="shared" si="96"/>
      </c>
      <c r="H1541" s="21">
        <f>IF(AND(L1541&gt;0,L1541&lt;=STATS!$B$18),1,"")</f>
      </c>
      <c r="I1541" s="57">
        <v>1540</v>
      </c>
      <c r="P1541" s="25"/>
      <c r="Q1541" s="25"/>
      <c r="R1541" s="60"/>
    </row>
    <row r="1542" spans="2:18" ht="12.75">
      <c r="B1542" s="21">
        <f t="shared" si="97"/>
        <v>0</v>
      </c>
      <c r="C1542" s="21">
        <f>IF(COUNT(P1542:EB1542)&gt;0,COUNT(P1542:EB1542),"")</f>
      </c>
      <c r="D1542" s="21">
        <f>IF(COUNT(R1542:EB1542)&gt;0,COUNT(R1542:EB1542),"")</f>
      </c>
      <c r="E1542" s="21">
        <f t="shared" si="98"/>
      </c>
      <c r="F1542" s="21">
        <f t="shared" si="99"/>
      </c>
      <c r="G1542" s="21">
        <f t="shared" si="96"/>
      </c>
      <c r="H1542" s="21">
        <f>IF(AND(L1542&gt;0,L1542&lt;=STATS!$B$18),1,"")</f>
      </c>
      <c r="I1542" s="57">
        <v>1541</v>
      </c>
      <c r="P1542" s="25"/>
      <c r="Q1542" s="25"/>
      <c r="R1542" s="60"/>
    </row>
    <row r="1543" spans="2:18" ht="12.75">
      <c r="B1543" s="21">
        <f t="shared" si="97"/>
        <v>0</v>
      </c>
      <c r="C1543" s="21">
        <f>IF(COUNT(P1543:EB1543)&gt;0,COUNT(P1543:EB1543),"")</f>
      </c>
      <c r="D1543" s="21">
        <f>IF(COUNT(R1543:EB1543)&gt;0,COUNT(R1543:EB1543),"")</f>
      </c>
      <c r="E1543" s="21">
        <f t="shared" si="98"/>
      </c>
      <c r="F1543" s="21">
        <f t="shared" si="99"/>
      </c>
      <c r="G1543" s="21">
        <f t="shared" si="96"/>
      </c>
      <c r="H1543" s="21">
        <f>IF(AND(L1543&gt;0,L1543&lt;=STATS!$B$18),1,"")</f>
      </c>
      <c r="I1543" s="57">
        <v>1542</v>
      </c>
      <c r="P1543" s="25"/>
      <c r="Q1543" s="25"/>
      <c r="R1543" s="60"/>
    </row>
    <row r="1544" spans="2:18" ht="12.75">
      <c r="B1544" s="21">
        <f t="shared" si="97"/>
        <v>0</v>
      </c>
      <c r="C1544" s="21">
        <f>IF(COUNT(P1544:EB1544)&gt;0,COUNT(P1544:EB1544),"")</f>
      </c>
      <c r="D1544" s="21">
        <f>IF(COUNT(R1544:EB1544)&gt;0,COUNT(R1544:EB1544),"")</f>
      </c>
      <c r="E1544" s="21">
        <f t="shared" si="98"/>
      </c>
      <c r="F1544" s="21">
        <f t="shared" si="99"/>
      </c>
      <c r="G1544" s="21">
        <f t="shared" si="96"/>
      </c>
      <c r="H1544" s="21">
        <f>IF(AND(L1544&gt;0,L1544&lt;=STATS!$B$18),1,"")</f>
      </c>
      <c r="I1544" s="57">
        <v>1543</v>
      </c>
      <c r="P1544" s="25"/>
      <c r="Q1544" s="25"/>
      <c r="R1544" s="60"/>
    </row>
    <row r="1545" spans="2:18" ht="12.75">
      <c r="B1545" s="21">
        <f t="shared" si="97"/>
        <v>0</v>
      </c>
      <c r="C1545" s="21">
        <f>IF(COUNT(P1545:EB1545)&gt;0,COUNT(P1545:EB1545),"")</f>
      </c>
      <c r="D1545" s="21">
        <f>IF(COUNT(R1545:EB1545)&gt;0,COUNT(R1545:EB1545),"")</f>
      </c>
      <c r="E1545" s="21">
        <f t="shared" si="98"/>
      </c>
      <c r="F1545" s="21">
        <f t="shared" si="99"/>
      </c>
      <c r="G1545" s="21">
        <f t="shared" si="96"/>
      </c>
      <c r="H1545" s="21">
        <f>IF(AND(L1545&gt;0,L1545&lt;=STATS!$B$18),1,"")</f>
      </c>
      <c r="I1545" s="57">
        <v>1544</v>
      </c>
      <c r="P1545" s="25"/>
      <c r="Q1545" s="25"/>
      <c r="R1545" s="60"/>
    </row>
    <row r="1546" spans="2:18" ht="12.75">
      <c r="B1546" s="21">
        <f t="shared" si="97"/>
        <v>0</v>
      </c>
      <c r="C1546" s="21">
        <f>IF(COUNT(P1546:EB1546)&gt;0,COUNT(P1546:EB1546),"")</f>
      </c>
      <c r="D1546" s="21">
        <f>IF(COUNT(R1546:EB1546)&gt;0,COUNT(R1546:EB1546),"")</f>
      </c>
      <c r="E1546" s="21">
        <f t="shared" si="98"/>
      </c>
      <c r="F1546" s="21">
        <f t="shared" si="99"/>
      </c>
      <c r="G1546" s="21">
        <f t="shared" si="96"/>
      </c>
      <c r="H1546" s="21">
        <f>IF(AND(L1546&gt;0,L1546&lt;=STATS!$B$18),1,"")</f>
      </c>
      <c r="I1546" s="57">
        <v>1545</v>
      </c>
      <c r="P1546" s="25"/>
      <c r="Q1546" s="25"/>
      <c r="R1546" s="60"/>
    </row>
    <row r="1547" spans="2:18" ht="12.75">
      <c r="B1547" s="21">
        <f t="shared" si="97"/>
        <v>0</v>
      </c>
      <c r="C1547" s="21">
        <f>IF(COUNT(P1547:EB1547)&gt;0,COUNT(P1547:EB1547),"")</f>
      </c>
      <c r="D1547" s="21">
        <f>IF(COUNT(R1547:EB1547)&gt;0,COUNT(R1547:EB1547),"")</f>
      </c>
      <c r="E1547" s="21">
        <f t="shared" si="98"/>
      </c>
      <c r="F1547" s="21">
        <f t="shared" si="99"/>
      </c>
      <c r="G1547" s="21">
        <f t="shared" si="96"/>
      </c>
      <c r="H1547" s="21">
        <f>IF(AND(L1547&gt;0,L1547&lt;=STATS!$B$18),1,"")</f>
      </c>
      <c r="I1547" s="57">
        <v>1546</v>
      </c>
      <c r="P1547" s="25"/>
      <c r="Q1547" s="25"/>
      <c r="R1547" s="60"/>
    </row>
    <row r="1548" spans="2:18" ht="12.75">
      <c r="B1548" s="21">
        <f t="shared" si="97"/>
        <v>0</v>
      </c>
      <c r="C1548" s="21">
        <f>IF(COUNT(P1548:EB1548)&gt;0,COUNT(P1548:EB1548),"")</f>
      </c>
      <c r="D1548" s="21">
        <f>IF(COUNT(R1548:EB1548)&gt;0,COUNT(R1548:EB1548),"")</f>
      </c>
      <c r="E1548" s="21">
        <f t="shared" si="98"/>
      </c>
      <c r="F1548" s="21">
        <f t="shared" si="99"/>
      </c>
      <c r="G1548" s="21">
        <f t="shared" si="96"/>
      </c>
      <c r="H1548" s="21">
        <f>IF(AND(L1548&gt;0,L1548&lt;=STATS!$B$18),1,"")</f>
      </c>
      <c r="I1548" s="57">
        <v>1547</v>
      </c>
      <c r="P1548" s="25"/>
      <c r="Q1548" s="25"/>
      <c r="R1548" s="60"/>
    </row>
    <row r="1549" spans="2:18" ht="12.75">
      <c r="B1549" s="21">
        <f t="shared" si="97"/>
        <v>0</v>
      </c>
      <c r="C1549" s="21">
        <f>IF(COUNT(P1549:EB1549)&gt;0,COUNT(P1549:EB1549),"")</f>
      </c>
      <c r="D1549" s="21">
        <f>IF(COUNT(R1549:EB1549)&gt;0,COUNT(R1549:EB1549),"")</f>
      </c>
      <c r="E1549" s="21">
        <f t="shared" si="98"/>
      </c>
      <c r="F1549" s="21">
        <f t="shared" si="99"/>
      </c>
      <c r="G1549" s="21">
        <f t="shared" si="96"/>
      </c>
      <c r="H1549" s="21">
        <f>IF(AND(L1549&gt;0,L1549&lt;=STATS!$B$18),1,"")</f>
      </c>
      <c r="I1549" s="57">
        <v>1548</v>
      </c>
      <c r="P1549" s="25"/>
      <c r="Q1549" s="25"/>
      <c r="R1549" s="60"/>
    </row>
    <row r="1550" spans="2:18" ht="12.75">
      <c r="B1550" s="21">
        <f t="shared" si="97"/>
        <v>0</v>
      </c>
      <c r="C1550" s="21">
        <f>IF(COUNT(P1550:EB1550)&gt;0,COUNT(P1550:EB1550),"")</f>
      </c>
      <c r="D1550" s="21">
        <f>IF(COUNT(R1550:EB1550)&gt;0,COUNT(R1550:EB1550),"")</f>
      </c>
      <c r="E1550" s="21">
        <f t="shared" si="98"/>
      </c>
      <c r="F1550" s="21">
        <f t="shared" si="99"/>
      </c>
      <c r="G1550" s="21">
        <f t="shared" si="96"/>
      </c>
      <c r="H1550" s="21">
        <f>IF(AND(L1550&gt;0,L1550&lt;=STATS!$B$18),1,"")</f>
      </c>
      <c r="I1550" s="57">
        <v>1549</v>
      </c>
      <c r="P1550" s="25"/>
      <c r="Q1550" s="25"/>
      <c r="R1550" s="60"/>
    </row>
    <row r="1551" spans="2:18" ht="12.75">
      <c r="B1551" s="21">
        <f t="shared" si="97"/>
        <v>0</v>
      </c>
      <c r="C1551" s="21">
        <f>IF(COUNT(P1551:EB1551)&gt;0,COUNT(P1551:EB1551),"")</f>
      </c>
      <c r="D1551" s="21">
        <f>IF(COUNT(R1551:EB1551)&gt;0,COUNT(R1551:EB1551),"")</f>
      </c>
      <c r="E1551" s="21">
        <f t="shared" si="98"/>
      </c>
      <c r="F1551" s="21">
        <f t="shared" si="99"/>
      </c>
      <c r="G1551" s="21">
        <f t="shared" si="96"/>
      </c>
      <c r="H1551" s="21">
        <f>IF(AND(L1551&gt;0,L1551&lt;=STATS!$B$18),1,"")</f>
      </c>
      <c r="I1551" s="57">
        <v>1550</v>
      </c>
      <c r="P1551" s="25"/>
      <c r="Q1551" s="25"/>
      <c r="R1551" s="60"/>
    </row>
    <row r="1552" spans="2:18" ht="12.75">
      <c r="B1552" s="21">
        <f t="shared" si="97"/>
        <v>0</v>
      </c>
      <c r="C1552" s="21">
        <f>IF(COUNT(P1552:EB1552)&gt;0,COUNT(P1552:EB1552),"")</f>
      </c>
      <c r="D1552" s="21">
        <f>IF(COUNT(R1552:EB1552)&gt;0,COUNT(R1552:EB1552),"")</f>
      </c>
      <c r="E1552" s="21">
        <f t="shared" si="98"/>
      </c>
      <c r="F1552" s="21">
        <f t="shared" si="99"/>
      </c>
      <c r="G1552" s="21">
        <f t="shared" si="96"/>
      </c>
      <c r="H1552" s="21">
        <f>IF(AND(L1552&gt;0,L1552&lt;=STATS!$B$18),1,"")</f>
      </c>
      <c r="I1552" s="57">
        <v>1551</v>
      </c>
      <c r="P1552" s="25"/>
      <c r="Q1552" s="25"/>
      <c r="R1552" s="60"/>
    </row>
    <row r="1553" spans="2:18" ht="12.75">
      <c r="B1553" s="21">
        <f t="shared" si="97"/>
        <v>0</v>
      </c>
      <c r="C1553" s="21">
        <f>IF(COUNT(P1553:EB1553)&gt;0,COUNT(P1553:EB1553),"")</f>
      </c>
      <c r="D1553" s="21">
        <f>IF(COUNT(R1553:EB1553)&gt;0,COUNT(R1553:EB1553),"")</f>
      </c>
      <c r="E1553" s="21">
        <f t="shared" si="98"/>
      </c>
      <c r="F1553" s="21">
        <f t="shared" si="99"/>
      </c>
      <c r="G1553" s="21">
        <f t="shared" si="96"/>
      </c>
      <c r="H1553" s="21">
        <f>IF(AND(L1553&gt;0,L1553&lt;=STATS!$B$18),1,"")</f>
      </c>
      <c r="I1553" s="57">
        <v>1552</v>
      </c>
      <c r="P1553" s="25"/>
      <c r="Q1553" s="25"/>
      <c r="R1553" s="60"/>
    </row>
    <row r="1554" spans="2:18" ht="12.75">
      <c r="B1554" s="21">
        <f t="shared" si="97"/>
        <v>0</v>
      </c>
      <c r="C1554" s="21">
        <f>IF(COUNT(P1554:EB1554)&gt;0,COUNT(P1554:EB1554),"")</f>
      </c>
      <c r="D1554" s="21">
        <f>IF(COUNT(R1554:EB1554)&gt;0,COUNT(R1554:EB1554),"")</f>
      </c>
      <c r="E1554" s="21">
        <f t="shared" si="98"/>
      </c>
      <c r="F1554" s="21">
        <f t="shared" si="99"/>
      </c>
      <c r="G1554" s="21">
        <f t="shared" si="96"/>
      </c>
      <c r="H1554" s="21">
        <f>IF(AND(L1554&gt;0,L1554&lt;=STATS!$B$18),1,"")</f>
      </c>
      <c r="I1554" s="57">
        <v>1553</v>
      </c>
      <c r="P1554" s="25"/>
      <c r="Q1554" s="25"/>
      <c r="R1554" s="60"/>
    </row>
    <row r="1555" spans="2:18" ht="12.75">
      <c r="B1555" s="21">
        <f t="shared" si="97"/>
        <v>0</v>
      </c>
      <c r="C1555" s="21">
        <f>IF(COUNT(P1555:EB1555)&gt;0,COUNT(P1555:EB1555),"")</f>
      </c>
      <c r="D1555" s="21">
        <f>IF(COUNT(R1555:EB1555)&gt;0,COUNT(R1555:EB1555),"")</f>
      </c>
      <c r="E1555" s="21">
        <f t="shared" si="98"/>
      </c>
      <c r="F1555" s="21">
        <f t="shared" si="99"/>
      </c>
      <c r="G1555" s="21">
        <f t="shared" si="96"/>
      </c>
      <c r="H1555" s="21">
        <f>IF(AND(L1555&gt;0,L1555&lt;=STATS!$B$18),1,"")</f>
      </c>
      <c r="I1555" s="57">
        <v>1554</v>
      </c>
      <c r="P1555" s="25"/>
      <c r="Q1555" s="25"/>
      <c r="R1555" s="60"/>
    </row>
    <row r="1556" spans="2:18" ht="12.75">
      <c r="B1556" s="21">
        <f t="shared" si="97"/>
        <v>0</v>
      </c>
      <c r="C1556" s="21">
        <f>IF(COUNT(P1556:EB1556)&gt;0,COUNT(P1556:EB1556),"")</f>
      </c>
      <c r="D1556" s="21">
        <f>IF(COUNT(R1556:EB1556)&gt;0,COUNT(R1556:EB1556),"")</f>
      </c>
      <c r="E1556" s="21">
        <f t="shared" si="98"/>
      </c>
      <c r="F1556" s="21">
        <f t="shared" si="99"/>
      </c>
      <c r="G1556" s="21">
        <f t="shared" si="96"/>
      </c>
      <c r="H1556" s="21">
        <f>IF(AND(L1556&gt;0,L1556&lt;=STATS!$B$18),1,"")</f>
      </c>
      <c r="I1556" s="57">
        <v>1555</v>
      </c>
      <c r="P1556" s="25"/>
      <c r="Q1556" s="25"/>
      <c r="R1556" s="60"/>
    </row>
    <row r="1557" spans="2:18" ht="12.75">
      <c r="B1557" s="21">
        <f t="shared" si="97"/>
        <v>0</v>
      </c>
      <c r="C1557" s="21">
        <f>IF(COUNT(P1557:EB1557)&gt;0,COUNT(P1557:EB1557),"")</f>
      </c>
      <c r="D1557" s="21">
        <f>IF(COUNT(R1557:EB1557)&gt;0,COUNT(R1557:EB1557),"")</f>
      </c>
      <c r="E1557" s="21">
        <f t="shared" si="98"/>
      </c>
      <c r="F1557" s="21">
        <f t="shared" si="99"/>
      </c>
      <c r="G1557" s="21">
        <f t="shared" si="96"/>
      </c>
      <c r="H1557" s="21">
        <f>IF(AND(L1557&gt;0,L1557&lt;=STATS!$B$18),1,"")</f>
      </c>
      <c r="I1557" s="57">
        <v>1556</v>
      </c>
      <c r="P1557" s="25"/>
      <c r="Q1557" s="25"/>
      <c r="R1557" s="60"/>
    </row>
    <row r="1558" spans="2:18" ht="12.75">
      <c r="B1558" s="21">
        <f t="shared" si="97"/>
        <v>0</v>
      </c>
      <c r="C1558" s="21">
        <f>IF(COUNT(P1558:EB1558)&gt;0,COUNT(P1558:EB1558),"")</f>
      </c>
      <c r="D1558" s="21">
        <f>IF(COUNT(R1558:EB1558)&gt;0,COUNT(R1558:EB1558),"")</f>
      </c>
      <c r="E1558" s="21">
        <f t="shared" si="98"/>
      </c>
      <c r="F1558" s="21">
        <f t="shared" si="99"/>
      </c>
      <c r="G1558" s="21">
        <f t="shared" si="96"/>
      </c>
      <c r="H1558" s="21">
        <f>IF(AND(L1558&gt;0,L1558&lt;=STATS!$B$18),1,"")</f>
      </c>
      <c r="I1558" s="57">
        <v>1557</v>
      </c>
      <c r="P1558" s="25"/>
      <c r="Q1558" s="25"/>
      <c r="R1558" s="60"/>
    </row>
    <row r="1559" spans="2:18" ht="12.75">
      <c r="B1559" s="21">
        <f t="shared" si="97"/>
        <v>0</v>
      </c>
      <c r="C1559" s="21">
        <f>IF(COUNT(P1559:EB1559)&gt;0,COUNT(P1559:EB1559),"")</f>
      </c>
      <c r="D1559" s="21">
        <f>IF(COUNT(R1559:EB1559)&gt;0,COUNT(R1559:EB1559),"")</f>
      </c>
      <c r="E1559" s="21">
        <f t="shared" si="98"/>
      </c>
      <c r="F1559" s="21">
        <f t="shared" si="99"/>
      </c>
      <c r="G1559" s="21">
        <f t="shared" si="96"/>
      </c>
      <c r="H1559" s="21">
        <f>IF(AND(L1559&gt;0,L1559&lt;=STATS!$B$18),1,"")</f>
      </c>
      <c r="I1559" s="57">
        <v>1558</v>
      </c>
      <c r="P1559" s="25"/>
      <c r="Q1559" s="25"/>
      <c r="R1559" s="60"/>
    </row>
    <row r="1560" spans="2:18" ht="12.75">
      <c r="B1560" s="21">
        <f t="shared" si="97"/>
        <v>0</v>
      </c>
      <c r="C1560" s="21">
        <f>IF(COUNT(P1560:EB1560)&gt;0,COUNT(P1560:EB1560),"")</f>
      </c>
      <c r="D1560" s="21">
        <f>IF(COUNT(R1560:EB1560)&gt;0,COUNT(R1560:EB1560),"")</f>
      </c>
      <c r="E1560" s="21">
        <f t="shared" si="98"/>
      </c>
      <c r="F1560" s="21">
        <f t="shared" si="99"/>
      </c>
      <c r="G1560" s="21">
        <f t="shared" si="96"/>
      </c>
      <c r="H1560" s="21">
        <f>IF(AND(L1560&gt;0,L1560&lt;=STATS!$B$18),1,"")</f>
      </c>
      <c r="I1560" s="57">
        <v>1559</v>
      </c>
      <c r="P1560" s="25"/>
      <c r="Q1560" s="25"/>
      <c r="R1560" s="60"/>
    </row>
    <row r="1561" spans="2:18" ht="12.75">
      <c r="B1561" s="21">
        <f t="shared" si="97"/>
        <v>0</v>
      </c>
      <c r="C1561" s="21">
        <f>IF(COUNT(P1561:EB1561)&gt;0,COUNT(P1561:EB1561),"")</f>
      </c>
      <c r="D1561" s="21">
        <f>IF(COUNT(R1561:EB1561)&gt;0,COUNT(R1561:EB1561),"")</f>
      </c>
      <c r="E1561" s="21">
        <f t="shared" si="98"/>
      </c>
      <c r="F1561" s="21">
        <f t="shared" si="99"/>
      </c>
      <c r="G1561" s="21">
        <f t="shared" si="96"/>
      </c>
      <c r="H1561" s="21">
        <f>IF(AND(L1561&gt;0,L1561&lt;=STATS!$B$18),1,"")</f>
      </c>
      <c r="I1561" s="57">
        <v>1560</v>
      </c>
      <c r="P1561" s="25"/>
      <c r="Q1561" s="25"/>
      <c r="R1561" s="60"/>
    </row>
    <row r="1562" spans="2:18" ht="12.75">
      <c r="B1562" s="21">
        <f t="shared" si="97"/>
        <v>0</v>
      </c>
      <c r="C1562" s="21">
        <f>IF(COUNT(P1562:EB1562)&gt;0,COUNT(P1562:EB1562),"")</f>
      </c>
      <c r="D1562" s="21">
        <f>IF(COUNT(R1562:EB1562)&gt;0,COUNT(R1562:EB1562),"")</f>
      </c>
      <c r="E1562" s="21">
        <f t="shared" si="98"/>
      </c>
      <c r="F1562" s="21">
        <f t="shared" si="99"/>
      </c>
      <c r="G1562" s="21">
        <f aca="true" t="shared" si="100" ref="G1562:G1625">IF($B1562&gt;=1,$L1562,"")</f>
      </c>
      <c r="H1562" s="21">
        <f>IF(AND(L1562&gt;0,L1562&lt;=STATS!$B$18),1,"")</f>
      </c>
      <c r="I1562" s="57">
        <v>1561</v>
      </c>
      <c r="P1562" s="25"/>
      <c r="Q1562" s="25"/>
      <c r="R1562" s="60"/>
    </row>
    <row r="1563" spans="2:18" ht="12.75">
      <c r="B1563" s="21">
        <f t="shared" si="97"/>
        <v>0</v>
      </c>
      <c r="C1563" s="21">
        <f>IF(COUNT(P1563:EB1563)&gt;0,COUNT(P1563:EB1563),"")</f>
      </c>
      <c r="D1563" s="21">
        <f>IF(COUNT(R1563:EB1563)&gt;0,COUNT(R1563:EB1563),"")</f>
      </c>
      <c r="E1563" s="21">
        <f t="shared" si="98"/>
      </c>
      <c r="F1563" s="21">
        <f t="shared" si="99"/>
      </c>
      <c r="G1563" s="21">
        <f t="shared" si="100"/>
      </c>
      <c r="H1563" s="21">
        <f>IF(AND(L1563&gt;0,L1563&lt;=STATS!$B$18),1,"")</f>
      </c>
      <c r="I1563" s="57">
        <v>1562</v>
      </c>
      <c r="P1563" s="25"/>
      <c r="Q1563" s="25"/>
      <c r="R1563" s="60"/>
    </row>
    <row r="1564" spans="2:18" ht="12.75">
      <c r="B1564" s="21">
        <f t="shared" si="97"/>
        <v>0</v>
      </c>
      <c r="C1564" s="21">
        <f>IF(COUNT(P1564:EB1564)&gt;0,COUNT(P1564:EB1564),"")</f>
      </c>
      <c r="D1564" s="21">
        <f>IF(COUNT(R1564:EB1564)&gt;0,COUNT(R1564:EB1564),"")</f>
      </c>
      <c r="E1564" s="21">
        <f t="shared" si="98"/>
      </c>
      <c r="F1564" s="21">
        <f t="shared" si="99"/>
      </c>
      <c r="G1564" s="21">
        <f t="shared" si="100"/>
      </c>
      <c r="H1564" s="21">
        <f>IF(AND(L1564&gt;0,L1564&lt;=STATS!$B$18),1,"")</f>
      </c>
      <c r="I1564" s="57">
        <v>1563</v>
      </c>
      <c r="P1564" s="25"/>
      <c r="Q1564" s="25"/>
      <c r="R1564" s="60"/>
    </row>
    <row r="1565" spans="2:18" ht="12.75">
      <c r="B1565" s="21">
        <f t="shared" si="97"/>
        <v>0</v>
      </c>
      <c r="C1565" s="21">
        <f>IF(COUNT(P1565:EB1565)&gt;0,COUNT(P1565:EB1565),"")</f>
      </c>
      <c r="D1565" s="21">
        <f>IF(COUNT(R1565:EB1565)&gt;0,COUNT(R1565:EB1565),"")</f>
      </c>
      <c r="E1565" s="21">
        <f t="shared" si="98"/>
      </c>
      <c r="F1565" s="21">
        <f t="shared" si="99"/>
      </c>
      <c r="G1565" s="21">
        <f t="shared" si="100"/>
      </c>
      <c r="H1565" s="21">
        <f>IF(AND(L1565&gt;0,L1565&lt;=STATS!$B$18),1,"")</f>
      </c>
      <c r="I1565" s="57">
        <v>1564</v>
      </c>
      <c r="P1565" s="25"/>
      <c r="Q1565" s="25"/>
      <c r="R1565" s="60"/>
    </row>
    <row r="1566" spans="2:18" ht="12.75">
      <c r="B1566" s="21">
        <f t="shared" si="97"/>
        <v>0</v>
      </c>
      <c r="C1566" s="21">
        <f>IF(COUNT(P1566:EB1566)&gt;0,COUNT(P1566:EB1566),"")</f>
      </c>
      <c r="D1566" s="21">
        <f>IF(COUNT(R1566:EB1566)&gt;0,COUNT(R1566:EB1566),"")</f>
      </c>
      <c r="E1566" s="21">
        <f t="shared" si="98"/>
      </c>
      <c r="F1566" s="21">
        <f t="shared" si="99"/>
      </c>
      <c r="G1566" s="21">
        <f t="shared" si="100"/>
      </c>
      <c r="H1566" s="21">
        <f>IF(AND(L1566&gt;0,L1566&lt;=STATS!$B$18),1,"")</f>
      </c>
      <c r="I1566" s="57">
        <v>1565</v>
      </c>
      <c r="P1566" s="25"/>
      <c r="Q1566" s="25"/>
      <c r="R1566" s="60"/>
    </row>
    <row r="1567" spans="2:18" ht="12.75">
      <c r="B1567" s="21">
        <f t="shared" si="97"/>
        <v>0</v>
      </c>
      <c r="C1567" s="21">
        <f>IF(COUNT(P1567:EB1567)&gt;0,COUNT(P1567:EB1567),"")</f>
      </c>
      <c r="D1567" s="21">
        <f>IF(COUNT(R1567:EB1567)&gt;0,COUNT(R1567:EB1567),"")</f>
      </c>
      <c r="E1567" s="21">
        <f t="shared" si="98"/>
      </c>
      <c r="F1567" s="21">
        <f t="shared" si="99"/>
      </c>
      <c r="G1567" s="21">
        <f t="shared" si="100"/>
      </c>
      <c r="H1567" s="21">
        <f>IF(AND(L1567&gt;0,L1567&lt;=STATS!$B$18),1,"")</f>
      </c>
      <c r="I1567" s="57">
        <v>1566</v>
      </c>
      <c r="P1567" s="25"/>
      <c r="Q1567" s="25"/>
      <c r="R1567" s="60"/>
    </row>
    <row r="1568" spans="2:18" ht="12.75">
      <c r="B1568" s="21">
        <f t="shared" si="97"/>
        <v>0</v>
      </c>
      <c r="C1568" s="21">
        <f>IF(COUNT(P1568:EB1568)&gt;0,COUNT(P1568:EB1568),"")</f>
      </c>
      <c r="D1568" s="21">
        <f>IF(COUNT(R1568:EB1568)&gt;0,COUNT(R1568:EB1568),"")</f>
      </c>
      <c r="E1568" s="21">
        <f t="shared" si="98"/>
      </c>
      <c r="F1568" s="21">
        <f t="shared" si="99"/>
      </c>
      <c r="G1568" s="21">
        <f t="shared" si="100"/>
      </c>
      <c r="H1568" s="21">
        <f>IF(AND(L1568&gt;0,L1568&lt;=STATS!$B$18),1,"")</f>
      </c>
      <c r="I1568" s="57">
        <v>1567</v>
      </c>
      <c r="P1568" s="25"/>
      <c r="Q1568" s="25"/>
      <c r="R1568" s="60"/>
    </row>
    <row r="1569" spans="2:18" ht="12.75">
      <c r="B1569" s="21">
        <f t="shared" si="97"/>
        <v>0</v>
      </c>
      <c r="C1569" s="21">
        <f>IF(COUNT(P1569:EB1569)&gt;0,COUNT(P1569:EB1569),"")</f>
      </c>
      <c r="D1569" s="21">
        <f>IF(COUNT(R1569:EB1569)&gt;0,COUNT(R1569:EB1569),"")</f>
      </c>
      <c r="E1569" s="21">
        <f t="shared" si="98"/>
      </c>
      <c r="F1569" s="21">
        <f t="shared" si="99"/>
      </c>
      <c r="G1569" s="21">
        <f t="shared" si="100"/>
      </c>
      <c r="H1569" s="21">
        <f>IF(AND(L1569&gt;0,L1569&lt;=STATS!$B$18),1,"")</f>
      </c>
      <c r="I1569" s="57">
        <v>1568</v>
      </c>
      <c r="P1569" s="25"/>
      <c r="Q1569" s="25"/>
      <c r="R1569" s="60"/>
    </row>
    <row r="1570" spans="2:18" ht="12.75">
      <c r="B1570" s="21">
        <f t="shared" si="97"/>
        <v>0</v>
      </c>
      <c r="C1570" s="21">
        <f>IF(COUNT(P1570:EB1570)&gt;0,COUNT(P1570:EB1570),"")</f>
      </c>
      <c r="D1570" s="21">
        <f>IF(COUNT(R1570:EB1570)&gt;0,COUNT(R1570:EB1570),"")</f>
      </c>
      <c r="E1570" s="21">
        <f t="shared" si="98"/>
      </c>
      <c r="F1570" s="21">
        <f t="shared" si="99"/>
      </c>
      <c r="G1570" s="21">
        <f t="shared" si="100"/>
      </c>
      <c r="H1570" s="21">
        <f>IF(AND(L1570&gt;0,L1570&lt;=STATS!$B$18),1,"")</f>
      </c>
      <c r="I1570" s="57">
        <v>1569</v>
      </c>
      <c r="P1570" s="25"/>
      <c r="Q1570" s="25"/>
      <c r="R1570" s="60"/>
    </row>
    <row r="1571" spans="2:18" ht="12.75">
      <c r="B1571" s="21">
        <f t="shared" si="97"/>
        <v>0</v>
      </c>
      <c r="C1571" s="21">
        <f>IF(COUNT(P1571:EB1571)&gt;0,COUNT(P1571:EB1571),"")</f>
      </c>
      <c r="D1571" s="21">
        <f>IF(COUNT(R1571:EB1571)&gt;0,COUNT(R1571:EB1571),"")</f>
      </c>
      <c r="E1571" s="21">
        <f t="shared" si="98"/>
      </c>
      <c r="F1571" s="21">
        <f t="shared" si="99"/>
      </c>
      <c r="G1571" s="21">
        <f t="shared" si="100"/>
      </c>
      <c r="H1571" s="21">
        <f>IF(AND(L1571&gt;0,L1571&lt;=STATS!$B$18),1,"")</f>
      </c>
      <c r="I1571" s="57">
        <v>1570</v>
      </c>
      <c r="P1571" s="25"/>
      <c r="Q1571" s="25"/>
      <c r="R1571" s="60"/>
    </row>
    <row r="1572" spans="2:18" ht="12.75">
      <c r="B1572" s="21">
        <f t="shared" si="97"/>
        <v>0</v>
      </c>
      <c r="C1572" s="21">
        <f>IF(COUNT(P1572:EB1572)&gt;0,COUNT(P1572:EB1572),"")</f>
      </c>
      <c r="D1572" s="21">
        <f>IF(COUNT(R1572:EB1572)&gt;0,COUNT(R1572:EB1572),"")</f>
      </c>
      <c r="E1572" s="21">
        <f t="shared" si="98"/>
      </c>
      <c r="F1572" s="21">
        <f t="shared" si="99"/>
      </c>
      <c r="G1572" s="21">
        <f t="shared" si="100"/>
      </c>
      <c r="H1572" s="21">
        <f>IF(AND(L1572&gt;0,L1572&lt;=STATS!$B$18),1,"")</f>
      </c>
      <c r="I1572" s="57">
        <v>1571</v>
      </c>
      <c r="P1572" s="25"/>
      <c r="Q1572" s="25"/>
      <c r="R1572" s="60"/>
    </row>
    <row r="1573" spans="2:18" ht="12.75">
      <c r="B1573" s="21">
        <f t="shared" si="97"/>
        <v>0</v>
      </c>
      <c r="C1573" s="21">
        <f>IF(COUNT(P1573:EB1573)&gt;0,COUNT(P1573:EB1573),"")</f>
      </c>
      <c r="D1573" s="21">
        <f>IF(COUNT(R1573:EB1573)&gt;0,COUNT(R1573:EB1573),"")</f>
      </c>
      <c r="E1573" s="21">
        <f t="shared" si="98"/>
      </c>
      <c r="F1573" s="21">
        <f t="shared" si="99"/>
      </c>
      <c r="G1573" s="21">
        <f t="shared" si="100"/>
      </c>
      <c r="H1573" s="21">
        <f>IF(AND(L1573&gt;0,L1573&lt;=STATS!$B$18),1,"")</f>
      </c>
      <c r="I1573" s="57">
        <v>1572</v>
      </c>
      <c r="P1573" s="25"/>
      <c r="Q1573" s="25"/>
      <c r="R1573" s="60"/>
    </row>
    <row r="1574" spans="2:18" ht="12.75">
      <c r="B1574" s="21">
        <f t="shared" si="97"/>
        <v>0</v>
      </c>
      <c r="C1574" s="21">
        <f>IF(COUNT(P1574:EB1574)&gt;0,COUNT(P1574:EB1574),"")</f>
      </c>
      <c r="D1574" s="21">
        <f>IF(COUNT(R1574:EB1574)&gt;0,COUNT(R1574:EB1574),"")</f>
      </c>
      <c r="E1574" s="21">
        <f t="shared" si="98"/>
      </c>
      <c r="F1574" s="21">
        <f t="shared" si="99"/>
      </c>
      <c r="G1574" s="21">
        <f t="shared" si="100"/>
      </c>
      <c r="H1574" s="21">
        <f>IF(AND(L1574&gt;0,L1574&lt;=STATS!$B$18),1,"")</f>
      </c>
      <c r="I1574" s="57">
        <v>1573</v>
      </c>
      <c r="P1574" s="25"/>
      <c r="Q1574" s="25"/>
      <c r="R1574" s="60"/>
    </row>
    <row r="1575" spans="2:18" ht="12.75">
      <c r="B1575" s="21">
        <f t="shared" si="97"/>
        <v>0</v>
      </c>
      <c r="C1575" s="21">
        <f>IF(COUNT(P1575:EB1575)&gt;0,COUNT(P1575:EB1575),"")</f>
      </c>
      <c r="D1575" s="21">
        <f>IF(COUNT(R1575:EB1575)&gt;0,COUNT(R1575:EB1575),"")</f>
      </c>
      <c r="E1575" s="21">
        <f t="shared" si="98"/>
      </c>
      <c r="F1575" s="21">
        <f t="shared" si="99"/>
      </c>
      <c r="G1575" s="21">
        <f t="shared" si="100"/>
      </c>
      <c r="H1575" s="21">
        <f>IF(AND(L1575&gt;0,L1575&lt;=STATS!$B$18),1,"")</f>
      </c>
      <c r="I1575" s="57">
        <v>1574</v>
      </c>
      <c r="P1575" s="25"/>
      <c r="Q1575" s="25"/>
      <c r="R1575" s="60"/>
    </row>
    <row r="1576" spans="2:18" ht="12.75">
      <c r="B1576" s="21">
        <f t="shared" si="97"/>
        <v>0</v>
      </c>
      <c r="C1576" s="21">
        <f>IF(COUNT(P1576:EB1576)&gt;0,COUNT(P1576:EB1576),"")</f>
      </c>
      <c r="D1576" s="21">
        <f>IF(COUNT(R1576:EB1576)&gt;0,COUNT(R1576:EB1576),"")</f>
      </c>
      <c r="E1576" s="21">
        <f t="shared" si="98"/>
      </c>
      <c r="F1576" s="21">
        <f t="shared" si="99"/>
      </c>
      <c r="G1576" s="21">
        <f t="shared" si="100"/>
      </c>
      <c r="H1576" s="21">
        <f>IF(AND(L1576&gt;0,L1576&lt;=STATS!$B$18),1,"")</f>
      </c>
      <c r="I1576" s="57">
        <v>1575</v>
      </c>
      <c r="P1576" s="25"/>
      <c r="Q1576" s="25"/>
      <c r="R1576" s="60"/>
    </row>
    <row r="1577" spans="2:18" ht="12.75">
      <c r="B1577" s="21">
        <f t="shared" si="97"/>
        <v>0</v>
      </c>
      <c r="C1577" s="21">
        <f>IF(COUNT(P1577:EB1577)&gt;0,COUNT(P1577:EB1577),"")</f>
      </c>
      <c r="D1577" s="21">
        <f>IF(COUNT(R1577:EB1577)&gt;0,COUNT(R1577:EB1577),"")</f>
      </c>
      <c r="E1577" s="21">
        <f t="shared" si="98"/>
      </c>
      <c r="F1577" s="21">
        <f t="shared" si="99"/>
      </c>
      <c r="G1577" s="21">
        <f t="shared" si="100"/>
      </c>
      <c r="H1577" s="21">
        <f>IF(AND(L1577&gt;0,L1577&lt;=STATS!$B$18),1,"")</f>
      </c>
      <c r="I1577" s="57">
        <v>1576</v>
      </c>
      <c r="P1577" s="25"/>
      <c r="Q1577" s="25"/>
      <c r="R1577" s="60"/>
    </row>
    <row r="1578" spans="2:18" ht="12.75">
      <c r="B1578" s="21">
        <f t="shared" si="97"/>
        <v>0</v>
      </c>
      <c r="C1578" s="21">
        <f>IF(COUNT(P1578:EB1578)&gt;0,COUNT(P1578:EB1578),"")</f>
      </c>
      <c r="D1578" s="21">
        <f>IF(COUNT(R1578:EB1578)&gt;0,COUNT(R1578:EB1578),"")</f>
      </c>
      <c r="E1578" s="21">
        <f t="shared" si="98"/>
      </c>
      <c r="F1578" s="21">
        <f t="shared" si="99"/>
      </c>
      <c r="G1578" s="21">
        <f t="shared" si="100"/>
      </c>
      <c r="H1578" s="21">
        <f>IF(AND(L1578&gt;0,L1578&lt;=STATS!$B$18),1,"")</f>
      </c>
      <c r="I1578" s="57">
        <v>1577</v>
      </c>
      <c r="P1578" s="25"/>
      <c r="Q1578" s="25"/>
      <c r="R1578" s="60"/>
    </row>
    <row r="1579" spans="2:18" ht="12.75">
      <c r="B1579" s="21">
        <f t="shared" si="97"/>
        <v>0</v>
      </c>
      <c r="C1579" s="21">
        <f>IF(COUNT(P1579:EB1579)&gt;0,COUNT(P1579:EB1579),"")</f>
      </c>
      <c r="D1579" s="21">
        <f>IF(COUNT(R1579:EB1579)&gt;0,COUNT(R1579:EB1579),"")</f>
      </c>
      <c r="E1579" s="21">
        <f t="shared" si="98"/>
      </c>
      <c r="F1579" s="21">
        <f t="shared" si="99"/>
      </c>
      <c r="G1579" s="21">
        <f t="shared" si="100"/>
      </c>
      <c r="H1579" s="21">
        <f>IF(AND(L1579&gt;0,L1579&lt;=STATS!$B$18),1,"")</f>
      </c>
      <c r="I1579" s="57">
        <v>1578</v>
      </c>
      <c r="P1579" s="25"/>
      <c r="Q1579" s="25"/>
      <c r="R1579" s="60"/>
    </row>
    <row r="1580" spans="2:18" ht="12.75">
      <c r="B1580" s="21">
        <f t="shared" si="97"/>
        <v>0</v>
      </c>
      <c r="C1580" s="21">
        <f>IF(COUNT(P1580:EB1580)&gt;0,COUNT(P1580:EB1580),"")</f>
      </c>
      <c r="D1580" s="21">
        <f>IF(COUNT(R1580:EB1580)&gt;0,COUNT(R1580:EB1580),"")</f>
      </c>
      <c r="E1580" s="21">
        <f t="shared" si="98"/>
      </c>
      <c r="F1580" s="21">
        <f t="shared" si="99"/>
      </c>
      <c r="G1580" s="21">
        <f t="shared" si="100"/>
      </c>
      <c r="H1580" s="21">
        <f>IF(AND(L1580&gt;0,L1580&lt;=STATS!$B$18),1,"")</f>
      </c>
      <c r="I1580" s="57">
        <v>1579</v>
      </c>
      <c r="P1580" s="25"/>
      <c r="Q1580" s="25"/>
      <c r="R1580" s="60"/>
    </row>
    <row r="1581" spans="2:18" ht="12.75">
      <c r="B1581" s="21">
        <f t="shared" si="97"/>
        <v>0</v>
      </c>
      <c r="C1581" s="21">
        <f>IF(COUNT(P1581:EB1581)&gt;0,COUNT(P1581:EB1581),"")</f>
      </c>
      <c r="D1581" s="21">
        <f>IF(COUNT(R1581:EB1581)&gt;0,COUNT(R1581:EB1581),"")</f>
      </c>
      <c r="E1581" s="21">
        <f t="shared" si="98"/>
      </c>
      <c r="F1581" s="21">
        <f t="shared" si="99"/>
      </c>
      <c r="G1581" s="21">
        <f t="shared" si="100"/>
      </c>
      <c r="H1581" s="21">
        <f>IF(AND(L1581&gt;0,L1581&lt;=STATS!$B$18),1,"")</f>
      </c>
      <c r="I1581" s="57">
        <v>1580</v>
      </c>
      <c r="P1581" s="25"/>
      <c r="Q1581" s="25"/>
      <c r="R1581" s="60"/>
    </row>
    <row r="1582" spans="2:18" ht="12.75">
      <c r="B1582" s="21">
        <f t="shared" si="97"/>
        <v>0</v>
      </c>
      <c r="C1582" s="21">
        <f>IF(COUNT(P1582:EB1582)&gt;0,COUNT(P1582:EB1582),"")</f>
      </c>
      <c r="D1582" s="21">
        <f>IF(COUNT(R1582:EB1582)&gt;0,COUNT(R1582:EB1582),"")</f>
      </c>
      <c r="E1582" s="21">
        <f t="shared" si="98"/>
      </c>
      <c r="F1582" s="21">
        <f t="shared" si="99"/>
      </c>
      <c r="G1582" s="21">
        <f t="shared" si="100"/>
      </c>
      <c r="H1582" s="21">
        <f>IF(AND(L1582&gt;0,L1582&lt;=STATS!$B$18),1,"")</f>
      </c>
      <c r="I1582" s="57">
        <v>1581</v>
      </c>
      <c r="P1582" s="25"/>
      <c r="Q1582" s="25"/>
      <c r="R1582" s="60"/>
    </row>
    <row r="1583" spans="2:18" ht="12.75">
      <c r="B1583" s="21">
        <f t="shared" si="97"/>
        <v>0</v>
      </c>
      <c r="C1583" s="21">
        <f>IF(COUNT(P1583:EB1583)&gt;0,COUNT(P1583:EB1583),"")</f>
      </c>
      <c r="D1583" s="21">
        <f>IF(COUNT(R1583:EB1583)&gt;0,COUNT(R1583:EB1583),"")</f>
      </c>
      <c r="E1583" s="21">
        <f t="shared" si="98"/>
      </c>
      <c r="F1583" s="21">
        <f t="shared" si="99"/>
      </c>
      <c r="G1583" s="21">
        <f t="shared" si="100"/>
      </c>
      <c r="H1583" s="21">
        <f>IF(AND(L1583&gt;0,L1583&lt;=STATS!$B$18),1,"")</f>
      </c>
      <c r="I1583" s="57">
        <v>1582</v>
      </c>
      <c r="P1583" s="25"/>
      <c r="Q1583" s="25"/>
      <c r="R1583" s="60"/>
    </row>
    <row r="1584" spans="2:18" ht="12.75">
      <c r="B1584" s="21">
        <f t="shared" si="97"/>
        <v>0</v>
      </c>
      <c r="C1584" s="21">
        <f>IF(COUNT(P1584:EB1584)&gt;0,COUNT(P1584:EB1584),"")</f>
      </c>
      <c r="D1584" s="21">
        <f>IF(COUNT(R1584:EB1584)&gt;0,COUNT(R1584:EB1584),"")</f>
      </c>
      <c r="E1584" s="21">
        <f t="shared" si="98"/>
      </c>
      <c r="F1584" s="21">
        <f t="shared" si="99"/>
      </c>
      <c r="G1584" s="21">
        <f t="shared" si="100"/>
      </c>
      <c r="H1584" s="21">
        <f>IF(AND(L1584&gt;0,L1584&lt;=STATS!$B$18),1,"")</f>
      </c>
      <c r="I1584" s="57">
        <v>1583</v>
      </c>
      <c r="P1584" s="25"/>
      <c r="Q1584" s="25"/>
      <c r="R1584" s="60"/>
    </row>
    <row r="1585" spans="2:18" ht="12.75">
      <c r="B1585" s="21">
        <f t="shared" si="97"/>
        <v>0</v>
      </c>
      <c r="C1585" s="21">
        <f>IF(COUNT(P1585:EB1585)&gt;0,COUNT(P1585:EB1585),"")</f>
      </c>
      <c r="D1585" s="21">
        <f>IF(COUNT(R1585:EB1585)&gt;0,COUNT(R1585:EB1585),"")</f>
      </c>
      <c r="E1585" s="21">
        <f t="shared" si="98"/>
      </c>
      <c r="F1585" s="21">
        <f t="shared" si="99"/>
      </c>
      <c r="G1585" s="21">
        <f t="shared" si="100"/>
      </c>
      <c r="H1585" s="21">
        <f>IF(AND(L1585&gt;0,L1585&lt;=STATS!$B$18),1,"")</f>
      </c>
      <c r="I1585" s="57">
        <v>1584</v>
      </c>
      <c r="P1585" s="25"/>
      <c r="Q1585" s="25"/>
      <c r="R1585" s="60"/>
    </row>
    <row r="1586" spans="2:18" ht="12.75">
      <c r="B1586" s="21">
        <f t="shared" si="97"/>
        <v>0</v>
      </c>
      <c r="C1586" s="21">
        <f>IF(COUNT(P1586:EB1586)&gt;0,COUNT(P1586:EB1586),"")</f>
      </c>
      <c r="D1586" s="21">
        <f>IF(COUNT(R1586:EB1586)&gt;0,COUNT(R1586:EB1586),"")</f>
      </c>
      <c r="E1586" s="21">
        <f t="shared" si="98"/>
      </c>
      <c r="F1586" s="21">
        <f t="shared" si="99"/>
      </c>
      <c r="G1586" s="21">
        <f t="shared" si="100"/>
      </c>
      <c r="H1586" s="21">
        <f>IF(AND(L1586&gt;0,L1586&lt;=STATS!$B$18),1,"")</f>
      </c>
      <c r="I1586" s="57">
        <v>1585</v>
      </c>
      <c r="P1586" s="25"/>
      <c r="Q1586" s="25"/>
      <c r="R1586" s="60"/>
    </row>
    <row r="1587" spans="2:18" ht="12.75">
      <c r="B1587" s="21">
        <f t="shared" si="97"/>
        <v>0</v>
      </c>
      <c r="C1587" s="21">
        <f>IF(COUNT(P1587:EB1587)&gt;0,COUNT(P1587:EB1587),"")</f>
      </c>
      <c r="D1587" s="21">
        <f>IF(COUNT(R1587:EB1587)&gt;0,COUNT(R1587:EB1587),"")</f>
      </c>
      <c r="E1587" s="21">
        <f t="shared" si="98"/>
      </c>
      <c r="F1587" s="21">
        <f t="shared" si="99"/>
      </c>
      <c r="G1587" s="21">
        <f t="shared" si="100"/>
      </c>
      <c r="H1587" s="21">
        <f>IF(AND(L1587&gt;0,L1587&lt;=STATS!$B$18),1,"")</f>
      </c>
      <c r="I1587" s="57">
        <v>1586</v>
      </c>
      <c r="P1587" s="25"/>
      <c r="Q1587" s="25"/>
      <c r="R1587" s="60"/>
    </row>
    <row r="1588" spans="2:18" ht="12.75">
      <c r="B1588" s="21">
        <f t="shared" si="97"/>
        <v>0</v>
      </c>
      <c r="C1588" s="21">
        <f>IF(COUNT(P1588:EB1588)&gt;0,COUNT(P1588:EB1588),"")</f>
      </c>
      <c r="D1588" s="21">
        <f>IF(COUNT(R1588:EB1588)&gt;0,COUNT(R1588:EB1588),"")</f>
      </c>
      <c r="E1588" s="21">
        <f t="shared" si="98"/>
      </c>
      <c r="F1588" s="21">
        <f t="shared" si="99"/>
      </c>
      <c r="G1588" s="21">
        <f t="shared" si="100"/>
      </c>
      <c r="H1588" s="21">
        <f>IF(AND(L1588&gt;0,L1588&lt;=STATS!$B$18),1,"")</f>
      </c>
      <c r="I1588" s="57">
        <v>1587</v>
      </c>
      <c r="P1588" s="25"/>
      <c r="Q1588" s="25"/>
      <c r="R1588" s="60"/>
    </row>
    <row r="1589" spans="2:18" ht="12.75">
      <c r="B1589" s="21">
        <f t="shared" si="97"/>
        <v>0</v>
      </c>
      <c r="C1589" s="21">
        <f>IF(COUNT(P1589:EB1589)&gt;0,COUNT(P1589:EB1589),"")</f>
      </c>
      <c r="D1589" s="21">
        <f>IF(COUNT(R1589:EB1589)&gt;0,COUNT(R1589:EB1589),"")</f>
      </c>
      <c r="E1589" s="21">
        <f t="shared" si="98"/>
      </c>
      <c r="F1589" s="21">
        <f t="shared" si="99"/>
      </c>
      <c r="G1589" s="21">
        <f t="shared" si="100"/>
      </c>
      <c r="H1589" s="21">
        <f>IF(AND(L1589&gt;0,L1589&lt;=STATS!$B$18),1,"")</f>
      </c>
      <c r="I1589" s="57">
        <v>1588</v>
      </c>
      <c r="P1589" s="25"/>
      <c r="Q1589" s="25"/>
      <c r="R1589" s="60"/>
    </row>
    <row r="1590" spans="2:18" ht="12.75">
      <c r="B1590" s="21">
        <f t="shared" si="97"/>
        <v>0</v>
      </c>
      <c r="C1590" s="21">
        <f>IF(COUNT(P1590:EB1590)&gt;0,COUNT(P1590:EB1590),"")</f>
      </c>
      <c r="D1590" s="21">
        <f>IF(COUNT(R1590:EB1590)&gt;0,COUNT(R1590:EB1590),"")</f>
      </c>
      <c r="E1590" s="21">
        <f t="shared" si="98"/>
      </c>
      <c r="F1590" s="21">
        <f t="shared" si="99"/>
      </c>
      <c r="G1590" s="21">
        <f t="shared" si="100"/>
      </c>
      <c r="H1590" s="21">
        <f>IF(AND(L1590&gt;0,L1590&lt;=STATS!$B$18),1,"")</f>
      </c>
      <c r="I1590" s="57">
        <v>1589</v>
      </c>
      <c r="P1590" s="25"/>
      <c r="Q1590" s="25"/>
      <c r="R1590" s="60"/>
    </row>
    <row r="1591" spans="2:18" ht="12.75">
      <c r="B1591" s="21">
        <f t="shared" si="97"/>
        <v>0</v>
      </c>
      <c r="C1591" s="21">
        <f>IF(COUNT(P1591:EB1591)&gt;0,COUNT(P1591:EB1591),"")</f>
      </c>
      <c r="D1591" s="21">
        <f>IF(COUNT(R1591:EB1591)&gt;0,COUNT(R1591:EB1591),"")</f>
      </c>
      <c r="E1591" s="21">
        <f t="shared" si="98"/>
      </c>
      <c r="F1591" s="21">
        <f t="shared" si="99"/>
      </c>
      <c r="G1591" s="21">
        <f t="shared" si="100"/>
      </c>
      <c r="H1591" s="21">
        <f>IF(AND(L1591&gt;0,L1591&lt;=STATS!$B$18),1,"")</f>
      </c>
      <c r="I1591" s="57">
        <v>1590</v>
      </c>
      <c r="P1591" s="25"/>
      <c r="Q1591" s="25"/>
      <c r="R1591" s="60"/>
    </row>
    <row r="1592" spans="2:18" ht="12.75">
      <c r="B1592" s="21">
        <f t="shared" si="97"/>
        <v>0</v>
      </c>
      <c r="C1592" s="21">
        <f>IF(COUNT(P1592:EB1592)&gt;0,COUNT(P1592:EB1592),"")</f>
      </c>
      <c r="D1592" s="21">
        <f>IF(COUNT(R1592:EB1592)&gt;0,COUNT(R1592:EB1592),"")</f>
      </c>
      <c r="E1592" s="21">
        <f t="shared" si="98"/>
      </c>
      <c r="F1592" s="21">
        <f t="shared" si="99"/>
      </c>
      <c r="G1592" s="21">
        <f t="shared" si="100"/>
      </c>
      <c r="H1592" s="21">
        <f>IF(AND(L1592&gt;0,L1592&lt;=STATS!$B$18),1,"")</f>
      </c>
      <c r="I1592" s="57">
        <v>1591</v>
      </c>
      <c r="P1592" s="25"/>
      <c r="Q1592" s="25"/>
      <c r="R1592" s="60"/>
    </row>
    <row r="1593" spans="2:18" ht="12.75">
      <c r="B1593" s="21">
        <f t="shared" si="97"/>
        <v>0</v>
      </c>
      <c r="C1593" s="21">
        <f>IF(COUNT(P1593:EB1593)&gt;0,COUNT(P1593:EB1593),"")</f>
      </c>
      <c r="D1593" s="21">
        <f>IF(COUNT(R1593:EB1593)&gt;0,COUNT(R1593:EB1593),"")</f>
      </c>
      <c r="E1593" s="21">
        <f t="shared" si="98"/>
      </c>
      <c r="F1593" s="21">
        <f t="shared" si="99"/>
      </c>
      <c r="G1593" s="21">
        <f t="shared" si="100"/>
      </c>
      <c r="H1593" s="21">
        <f>IF(AND(L1593&gt;0,L1593&lt;=STATS!$B$18),1,"")</f>
      </c>
      <c r="I1593" s="57">
        <v>1592</v>
      </c>
      <c r="P1593" s="25"/>
      <c r="Q1593" s="25"/>
      <c r="R1593" s="60"/>
    </row>
    <row r="1594" spans="2:18" ht="12.75">
      <c r="B1594" s="21">
        <f t="shared" si="97"/>
        <v>0</v>
      </c>
      <c r="C1594" s="21">
        <f>IF(COUNT(P1594:EB1594)&gt;0,COUNT(P1594:EB1594),"")</f>
      </c>
      <c r="D1594" s="21">
        <f>IF(COUNT(R1594:EB1594)&gt;0,COUNT(R1594:EB1594),"")</f>
      </c>
      <c r="E1594" s="21">
        <f t="shared" si="98"/>
      </c>
      <c r="F1594" s="21">
        <f t="shared" si="99"/>
      </c>
      <c r="G1594" s="21">
        <f t="shared" si="100"/>
      </c>
      <c r="H1594" s="21">
        <f>IF(AND(L1594&gt;0,L1594&lt;=STATS!$B$18),1,"")</f>
      </c>
      <c r="I1594" s="57">
        <v>1593</v>
      </c>
      <c r="P1594" s="25"/>
      <c r="Q1594" s="25"/>
      <c r="R1594" s="60"/>
    </row>
    <row r="1595" spans="2:18" ht="12.75">
      <c r="B1595" s="21">
        <f t="shared" si="97"/>
        <v>0</v>
      </c>
      <c r="C1595" s="21">
        <f>IF(COUNT(P1595:EB1595)&gt;0,COUNT(P1595:EB1595),"")</f>
      </c>
      <c r="D1595" s="21">
        <f>IF(COUNT(R1595:EB1595)&gt;0,COUNT(R1595:EB1595),"")</f>
      </c>
      <c r="E1595" s="21">
        <f t="shared" si="98"/>
      </c>
      <c r="F1595" s="21">
        <f t="shared" si="99"/>
      </c>
      <c r="G1595" s="21">
        <f t="shared" si="100"/>
      </c>
      <c r="H1595" s="21">
        <f>IF(AND(L1595&gt;0,L1595&lt;=STATS!$B$18),1,"")</f>
      </c>
      <c r="I1595" s="57">
        <v>1594</v>
      </c>
      <c r="P1595" s="25"/>
      <c r="Q1595" s="25"/>
      <c r="R1595" s="60"/>
    </row>
    <row r="1596" spans="2:18" ht="12.75">
      <c r="B1596" s="21">
        <f t="shared" si="97"/>
        <v>0</v>
      </c>
      <c r="C1596" s="21">
        <f>IF(COUNT(P1596:EB1596)&gt;0,COUNT(P1596:EB1596),"")</f>
      </c>
      <c r="D1596" s="21">
        <f>IF(COUNT(R1596:EB1596)&gt;0,COUNT(R1596:EB1596),"")</f>
      </c>
      <c r="E1596" s="21">
        <f t="shared" si="98"/>
      </c>
      <c r="F1596" s="21">
        <f t="shared" si="99"/>
      </c>
      <c r="G1596" s="21">
        <f t="shared" si="100"/>
      </c>
      <c r="H1596" s="21">
        <f>IF(AND(L1596&gt;0,L1596&lt;=STATS!$B$18),1,"")</f>
      </c>
      <c r="I1596" s="57">
        <v>1595</v>
      </c>
      <c r="P1596" s="25"/>
      <c r="Q1596" s="25"/>
      <c r="R1596" s="60"/>
    </row>
    <row r="1597" spans="2:18" ht="12.75">
      <c r="B1597" s="21">
        <f t="shared" si="97"/>
        <v>0</v>
      </c>
      <c r="C1597" s="21">
        <f>IF(COUNT(P1597:EB1597)&gt;0,COUNT(P1597:EB1597),"")</f>
      </c>
      <c r="D1597" s="21">
        <f>IF(COUNT(R1597:EB1597)&gt;0,COUNT(R1597:EB1597),"")</f>
      </c>
      <c r="E1597" s="21">
        <f t="shared" si="98"/>
      </c>
      <c r="F1597" s="21">
        <f t="shared" si="99"/>
      </c>
      <c r="G1597" s="21">
        <f t="shared" si="100"/>
      </c>
      <c r="H1597" s="21">
        <f>IF(AND(L1597&gt;0,L1597&lt;=STATS!$B$18),1,"")</f>
      </c>
      <c r="I1597" s="57">
        <v>1596</v>
      </c>
      <c r="P1597" s="25"/>
      <c r="Q1597" s="25"/>
      <c r="R1597" s="60"/>
    </row>
    <row r="1598" spans="2:18" ht="12.75">
      <c r="B1598" s="21">
        <f t="shared" si="97"/>
        <v>0</v>
      </c>
      <c r="C1598" s="21">
        <f>IF(COUNT(P1598:EB1598)&gt;0,COUNT(P1598:EB1598),"")</f>
      </c>
      <c r="D1598" s="21">
        <f>IF(COUNT(R1598:EB1598)&gt;0,COUNT(R1598:EB1598),"")</f>
      </c>
      <c r="E1598" s="21">
        <f t="shared" si="98"/>
      </c>
      <c r="F1598" s="21">
        <f t="shared" si="99"/>
      </c>
      <c r="G1598" s="21">
        <f t="shared" si="100"/>
      </c>
      <c r="H1598" s="21">
        <f>IF(AND(L1598&gt;0,L1598&lt;=STATS!$B$18),1,"")</f>
      </c>
      <c r="I1598" s="57">
        <v>1597</v>
      </c>
      <c r="P1598" s="25"/>
      <c r="Q1598" s="25"/>
      <c r="R1598" s="60"/>
    </row>
    <row r="1599" spans="2:18" ht="12.75">
      <c r="B1599" s="21">
        <f t="shared" si="97"/>
        <v>0</v>
      </c>
      <c r="C1599" s="21">
        <f>IF(COUNT(P1599:EB1599)&gt;0,COUNT(P1599:EB1599),"")</f>
      </c>
      <c r="D1599" s="21">
        <f>IF(COUNT(R1599:EB1599)&gt;0,COUNT(R1599:EB1599),"")</f>
      </c>
      <c r="E1599" s="21">
        <f t="shared" si="98"/>
      </c>
      <c r="F1599" s="21">
        <f t="shared" si="99"/>
      </c>
      <c r="G1599" s="21">
        <f t="shared" si="100"/>
      </c>
      <c r="H1599" s="21">
        <f>IF(AND(L1599&gt;0,L1599&lt;=STATS!$B$18),1,"")</f>
      </c>
      <c r="I1599" s="57">
        <v>1598</v>
      </c>
      <c r="P1599" s="25"/>
      <c r="Q1599" s="25"/>
      <c r="R1599" s="60"/>
    </row>
    <row r="1600" spans="2:18" ht="12.75">
      <c r="B1600" s="21">
        <f t="shared" si="97"/>
        <v>0</v>
      </c>
      <c r="C1600" s="21">
        <f>IF(COUNT(P1600:EB1600)&gt;0,COUNT(P1600:EB1600),"")</f>
      </c>
      <c r="D1600" s="21">
        <f>IF(COUNT(R1600:EB1600)&gt;0,COUNT(R1600:EB1600),"")</f>
      </c>
      <c r="E1600" s="21">
        <f t="shared" si="98"/>
      </c>
      <c r="F1600" s="21">
        <f t="shared" si="99"/>
      </c>
      <c r="G1600" s="21">
        <f t="shared" si="100"/>
      </c>
      <c r="H1600" s="21">
        <f>IF(AND(L1600&gt;0,L1600&lt;=STATS!$B$18),1,"")</f>
      </c>
      <c r="I1600" s="57">
        <v>1599</v>
      </c>
      <c r="P1600" s="25"/>
      <c r="Q1600" s="25"/>
      <c r="R1600" s="60"/>
    </row>
    <row r="1601" spans="2:18" ht="12.75">
      <c r="B1601" s="21">
        <f t="shared" si="97"/>
        <v>0</v>
      </c>
      <c r="C1601" s="21">
        <f>IF(COUNT(P1601:EB1601)&gt;0,COUNT(P1601:EB1601),"")</f>
      </c>
      <c r="D1601" s="21">
        <f>IF(COUNT(R1601:EB1601)&gt;0,COUNT(R1601:EB1601),"")</f>
      </c>
      <c r="E1601" s="21">
        <f t="shared" si="98"/>
      </c>
      <c r="F1601" s="21">
        <f t="shared" si="99"/>
      </c>
      <c r="G1601" s="21">
        <f t="shared" si="100"/>
      </c>
      <c r="H1601" s="21">
        <f>IF(AND(L1601&gt;0,L1601&lt;=STATS!$B$18),1,"")</f>
      </c>
      <c r="I1601" s="57">
        <v>1600</v>
      </c>
      <c r="P1601" s="25"/>
      <c r="Q1601" s="25"/>
      <c r="R1601" s="60"/>
    </row>
    <row r="1602" spans="2:18" ht="12.75">
      <c r="B1602" s="21">
        <f aca="true" t="shared" si="101" ref="B1602:B1665">COUNT(P1602:DZ1602)</f>
        <v>0</v>
      </c>
      <c r="C1602" s="21">
        <f>IF(COUNT(P1602:EB1602)&gt;0,COUNT(P1602:EB1602),"")</f>
      </c>
      <c r="D1602" s="21">
        <f>IF(COUNT(R1602:EB1602)&gt;0,COUNT(R1602:EB1602),"")</f>
      </c>
      <c r="E1602" s="21">
        <f aca="true" t="shared" si="102" ref="E1602:E1665">IF(H1602=1,COUNT(P1602:DZ1602),"")</f>
      </c>
      <c r="F1602" s="21">
        <f aca="true" t="shared" si="103" ref="F1602:F1665">IF(H1602=1,COUNT(S1602:DZ1602),"")</f>
      </c>
      <c r="G1602" s="21">
        <f t="shared" si="100"/>
      </c>
      <c r="H1602" s="21">
        <f>IF(AND(L1602&gt;0,L1602&lt;=STATS!$B$18),1,"")</f>
      </c>
      <c r="I1602" s="57">
        <v>1601</v>
      </c>
      <c r="P1602" s="25"/>
      <c r="Q1602" s="25"/>
      <c r="R1602" s="60"/>
    </row>
    <row r="1603" spans="2:18" ht="12.75">
      <c r="B1603" s="21">
        <f t="shared" si="101"/>
        <v>0</v>
      </c>
      <c r="C1603" s="21">
        <f>IF(COUNT(P1603:EB1603)&gt;0,COUNT(P1603:EB1603),"")</f>
      </c>
      <c r="D1603" s="21">
        <f>IF(COUNT(R1603:EB1603)&gt;0,COUNT(R1603:EB1603),"")</f>
      </c>
      <c r="E1603" s="21">
        <f t="shared" si="102"/>
      </c>
      <c r="F1603" s="21">
        <f t="shared" si="103"/>
      </c>
      <c r="G1603" s="21">
        <f t="shared" si="100"/>
      </c>
      <c r="H1603" s="21">
        <f>IF(AND(L1603&gt;0,L1603&lt;=STATS!$B$18),1,"")</f>
      </c>
      <c r="I1603" s="57">
        <v>1602</v>
      </c>
      <c r="P1603" s="25"/>
      <c r="Q1603" s="25"/>
      <c r="R1603" s="60"/>
    </row>
    <row r="1604" spans="2:18" ht="12.75">
      <c r="B1604" s="21">
        <f t="shared" si="101"/>
        <v>0</v>
      </c>
      <c r="C1604" s="21">
        <f>IF(COUNT(P1604:EB1604)&gt;0,COUNT(P1604:EB1604),"")</f>
      </c>
      <c r="D1604" s="21">
        <f>IF(COUNT(R1604:EB1604)&gt;0,COUNT(R1604:EB1604),"")</f>
      </c>
      <c r="E1604" s="21">
        <f t="shared" si="102"/>
      </c>
      <c r="F1604" s="21">
        <f t="shared" si="103"/>
      </c>
      <c r="G1604" s="21">
        <f t="shared" si="100"/>
      </c>
      <c r="H1604" s="21">
        <f>IF(AND(L1604&gt;0,L1604&lt;=STATS!$B$18),1,"")</f>
      </c>
      <c r="I1604" s="57">
        <v>1603</v>
      </c>
      <c r="P1604" s="25"/>
      <c r="Q1604" s="25"/>
      <c r="R1604" s="60"/>
    </row>
    <row r="1605" spans="2:18" ht="12.75">
      <c r="B1605" s="21">
        <f t="shared" si="101"/>
        <v>0</v>
      </c>
      <c r="C1605" s="21">
        <f>IF(COUNT(P1605:EB1605)&gt;0,COUNT(P1605:EB1605),"")</f>
      </c>
      <c r="D1605" s="21">
        <f>IF(COUNT(R1605:EB1605)&gt;0,COUNT(R1605:EB1605),"")</f>
      </c>
      <c r="E1605" s="21">
        <f t="shared" si="102"/>
      </c>
      <c r="F1605" s="21">
        <f t="shared" si="103"/>
      </c>
      <c r="G1605" s="21">
        <f t="shared" si="100"/>
      </c>
      <c r="H1605" s="21">
        <f>IF(AND(L1605&gt;0,L1605&lt;=STATS!$B$18),1,"")</f>
      </c>
      <c r="I1605" s="57">
        <v>1604</v>
      </c>
      <c r="P1605" s="25"/>
      <c r="Q1605" s="25"/>
      <c r="R1605" s="60"/>
    </row>
    <row r="1606" spans="2:18" ht="12.75">
      <c r="B1606" s="21">
        <f t="shared" si="101"/>
        <v>0</v>
      </c>
      <c r="C1606" s="21">
        <f>IF(COUNT(P1606:EB1606)&gt;0,COUNT(P1606:EB1606),"")</f>
      </c>
      <c r="D1606" s="21">
        <f>IF(COUNT(R1606:EB1606)&gt;0,COUNT(R1606:EB1606),"")</f>
      </c>
      <c r="E1606" s="21">
        <f t="shared" si="102"/>
      </c>
      <c r="F1606" s="21">
        <f t="shared" si="103"/>
      </c>
      <c r="G1606" s="21">
        <f t="shared" si="100"/>
      </c>
      <c r="H1606" s="21">
        <f>IF(AND(L1606&gt;0,L1606&lt;=STATS!$B$18),1,"")</f>
      </c>
      <c r="I1606" s="57">
        <v>1605</v>
      </c>
      <c r="P1606" s="25"/>
      <c r="Q1606" s="25"/>
      <c r="R1606" s="60"/>
    </row>
    <row r="1607" spans="2:18" ht="12.75">
      <c r="B1607" s="21">
        <f t="shared" si="101"/>
        <v>0</v>
      </c>
      <c r="C1607" s="21">
        <f>IF(COUNT(P1607:EB1607)&gt;0,COUNT(P1607:EB1607),"")</f>
      </c>
      <c r="D1607" s="21">
        <f>IF(COUNT(R1607:EB1607)&gt;0,COUNT(R1607:EB1607),"")</f>
      </c>
      <c r="E1607" s="21">
        <f t="shared" si="102"/>
      </c>
      <c r="F1607" s="21">
        <f t="shared" si="103"/>
      </c>
      <c r="G1607" s="21">
        <f t="shared" si="100"/>
      </c>
      <c r="H1607" s="21">
        <f>IF(AND(L1607&gt;0,L1607&lt;=STATS!$B$18),1,"")</f>
      </c>
      <c r="I1607" s="57">
        <v>1606</v>
      </c>
      <c r="P1607" s="25"/>
      <c r="Q1607" s="25"/>
      <c r="R1607" s="60"/>
    </row>
    <row r="1608" spans="2:18" ht="12.75">
      <c r="B1608" s="21">
        <f t="shared" si="101"/>
        <v>0</v>
      </c>
      <c r="C1608" s="21">
        <f>IF(COUNT(P1608:EB1608)&gt;0,COUNT(P1608:EB1608),"")</f>
      </c>
      <c r="D1608" s="21">
        <f>IF(COUNT(R1608:EB1608)&gt;0,COUNT(R1608:EB1608),"")</f>
      </c>
      <c r="E1608" s="21">
        <f t="shared" si="102"/>
      </c>
      <c r="F1608" s="21">
        <f t="shared" si="103"/>
      </c>
      <c r="G1608" s="21">
        <f t="shared" si="100"/>
      </c>
      <c r="H1608" s="21">
        <f>IF(AND(L1608&gt;0,L1608&lt;=STATS!$B$18),1,"")</f>
      </c>
      <c r="I1608" s="57">
        <v>1607</v>
      </c>
      <c r="P1608" s="25"/>
      <c r="Q1608" s="25"/>
      <c r="R1608" s="60"/>
    </row>
    <row r="1609" spans="2:18" ht="12.75">
      <c r="B1609" s="21">
        <f t="shared" si="101"/>
        <v>0</v>
      </c>
      <c r="C1609" s="21">
        <f>IF(COUNT(P1609:EB1609)&gt;0,COUNT(P1609:EB1609),"")</f>
      </c>
      <c r="D1609" s="21">
        <f>IF(COUNT(R1609:EB1609)&gt;0,COUNT(R1609:EB1609),"")</f>
      </c>
      <c r="E1609" s="21">
        <f t="shared" si="102"/>
      </c>
      <c r="F1609" s="21">
        <f t="shared" si="103"/>
      </c>
      <c r="G1609" s="21">
        <f t="shared" si="100"/>
      </c>
      <c r="H1609" s="21">
        <f>IF(AND(L1609&gt;0,L1609&lt;=STATS!$B$18),1,"")</f>
      </c>
      <c r="I1609" s="57">
        <v>1608</v>
      </c>
      <c r="P1609" s="25"/>
      <c r="Q1609" s="25"/>
      <c r="R1609" s="60"/>
    </row>
    <row r="1610" spans="2:18" ht="12.75">
      <c r="B1610" s="21">
        <f t="shared" si="101"/>
        <v>0</v>
      </c>
      <c r="C1610" s="21">
        <f>IF(COUNT(P1610:EB1610)&gt;0,COUNT(P1610:EB1610),"")</f>
      </c>
      <c r="D1610" s="21">
        <f>IF(COUNT(R1610:EB1610)&gt;0,COUNT(R1610:EB1610),"")</f>
      </c>
      <c r="E1610" s="21">
        <f t="shared" si="102"/>
      </c>
      <c r="F1610" s="21">
        <f t="shared" si="103"/>
      </c>
      <c r="G1610" s="21">
        <f t="shared" si="100"/>
      </c>
      <c r="H1610" s="21">
        <f>IF(AND(L1610&gt;0,L1610&lt;=STATS!$B$18),1,"")</f>
      </c>
      <c r="I1610" s="57">
        <v>1609</v>
      </c>
      <c r="P1610" s="25"/>
      <c r="Q1610" s="25"/>
      <c r="R1610" s="60"/>
    </row>
    <row r="1611" spans="2:18" ht="12.75">
      <c r="B1611" s="21">
        <f t="shared" si="101"/>
        <v>0</v>
      </c>
      <c r="C1611" s="21">
        <f>IF(COUNT(P1611:EB1611)&gt;0,COUNT(P1611:EB1611),"")</f>
      </c>
      <c r="D1611" s="21">
        <f>IF(COUNT(R1611:EB1611)&gt;0,COUNT(R1611:EB1611),"")</f>
      </c>
      <c r="E1611" s="21">
        <f t="shared" si="102"/>
      </c>
      <c r="F1611" s="21">
        <f t="shared" si="103"/>
      </c>
      <c r="G1611" s="21">
        <f t="shared" si="100"/>
      </c>
      <c r="H1611" s="21">
        <f>IF(AND(L1611&gt;0,L1611&lt;=STATS!$B$18),1,"")</f>
      </c>
      <c r="I1611" s="57">
        <v>1610</v>
      </c>
      <c r="P1611" s="25"/>
      <c r="Q1611" s="25"/>
      <c r="R1611" s="60"/>
    </row>
    <row r="1612" spans="2:18" ht="12.75">
      <c r="B1612" s="21">
        <f t="shared" si="101"/>
        <v>0</v>
      </c>
      <c r="C1612" s="21">
        <f>IF(COUNT(P1612:EB1612)&gt;0,COUNT(P1612:EB1612),"")</f>
      </c>
      <c r="D1612" s="21">
        <f>IF(COUNT(R1612:EB1612)&gt;0,COUNT(R1612:EB1612),"")</f>
      </c>
      <c r="E1612" s="21">
        <f t="shared" si="102"/>
      </c>
      <c r="F1612" s="21">
        <f t="shared" si="103"/>
      </c>
      <c r="G1612" s="21">
        <f t="shared" si="100"/>
      </c>
      <c r="H1612" s="21">
        <f>IF(AND(L1612&gt;0,L1612&lt;=STATS!$B$18),1,"")</f>
      </c>
      <c r="I1612" s="57">
        <v>1611</v>
      </c>
      <c r="P1612" s="25"/>
      <c r="Q1612" s="25"/>
      <c r="R1612" s="60"/>
    </row>
    <row r="1613" spans="2:18" ht="12.75">
      <c r="B1613" s="21">
        <f t="shared" si="101"/>
        <v>0</v>
      </c>
      <c r="C1613" s="21">
        <f>IF(COUNT(P1613:EB1613)&gt;0,COUNT(P1613:EB1613),"")</f>
      </c>
      <c r="D1613" s="21">
        <f>IF(COUNT(R1613:EB1613)&gt;0,COUNT(R1613:EB1613),"")</f>
      </c>
      <c r="E1613" s="21">
        <f t="shared" si="102"/>
      </c>
      <c r="F1613" s="21">
        <f t="shared" si="103"/>
      </c>
      <c r="G1613" s="21">
        <f t="shared" si="100"/>
      </c>
      <c r="H1613" s="21">
        <f>IF(AND(L1613&gt;0,L1613&lt;=STATS!$B$18),1,"")</f>
      </c>
      <c r="I1613" s="57">
        <v>1612</v>
      </c>
      <c r="P1613" s="25"/>
      <c r="Q1613" s="25"/>
      <c r="R1613" s="60"/>
    </row>
    <row r="1614" spans="2:18" ht="12.75">
      <c r="B1614" s="21">
        <f t="shared" si="101"/>
        <v>0</v>
      </c>
      <c r="C1614" s="21">
        <f>IF(COUNT(P1614:EB1614)&gt;0,COUNT(P1614:EB1614),"")</f>
      </c>
      <c r="D1614" s="21">
        <f>IF(COUNT(R1614:EB1614)&gt;0,COUNT(R1614:EB1614),"")</f>
      </c>
      <c r="E1614" s="21">
        <f t="shared" si="102"/>
      </c>
      <c r="F1614" s="21">
        <f t="shared" si="103"/>
      </c>
      <c r="G1614" s="21">
        <f t="shared" si="100"/>
      </c>
      <c r="H1614" s="21">
        <f>IF(AND(L1614&gt;0,L1614&lt;=STATS!$B$18),1,"")</f>
      </c>
      <c r="I1614" s="57">
        <v>1613</v>
      </c>
      <c r="P1614" s="25"/>
      <c r="Q1614" s="25"/>
      <c r="R1614" s="60"/>
    </row>
    <row r="1615" spans="2:18" ht="12.75">
      <c r="B1615" s="21">
        <f t="shared" si="101"/>
        <v>0</v>
      </c>
      <c r="C1615" s="21">
        <f>IF(COUNT(P1615:EB1615)&gt;0,COUNT(P1615:EB1615),"")</f>
      </c>
      <c r="D1615" s="21">
        <f>IF(COUNT(R1615:EB1615)&gt;0,COUNT(R1615:EB1615),"")</f>
      </c>
      <c r="E1615" s="21">
        <f t="shared" si="102"/>
      </c>
      <c r="F1615" s="21">
        <f t="shared" si="103"/>
      </c>
      <c r="G1615" s="21">
        <f t="shared" si="100"/>
      </c>
      <c r="H1615" s="21">
        <f>IF(AND(L1615&gt;0,L1615&lt;=STATS!$B$18),1,"")</f>
      </c>
      <c r="I1615" s="57">
        <v>1614</v>
      </c>
      <c r="P1615" s="25"/>
      <c r="Q1615" s="25"/>
      <c r="R1615" s="60"/>
    </row>
    <row r="1616" spans="2:18" ht="12.75">
      <c r="B1616" s="21">
        <f t="shared" si="101"/>
        <v>0</v>
      </c>
      <c r="C1616" s="21">
        <f>IF(COUNT(P1616:EB1616)&gt;0,COUNT(P1616:EB1616),"")</f>
      </c>
      <c r="D1616" s="21">
        <f>IF(COUNT(R1616:EB1616)&gt;0,COUNT(R1616:EB1616),"")</f>
      </c>
      <c r="E1616" s="21">
        <f t="shared" si="102"/>
      </c>
      <c r="F1616" s="21">
        <f t="shared" si="103"/>
      </c>
      <c r="G1616" s="21">
        <f t="shared" si="100"/>
      </c>
      <c r="H1616" s="21">
        <f>IF(AND(L1616&gt;0,L1616&lt;=STATS!$B$18),1,"")</f>
      </c>
      <c r="I1616" s="57">
        <v>1615</v>
      </c>
      <c r="P1616" s="25"/>
      <c r="Q1616" s="25"/>
      <c r="R1616" s="60"/>
    </row>
    <row r="1617" spans="2:18" ht="12.75">
      <c r="B1617" s="21">
        <f t="shared" si="101"/>
        <v>0</v>
      </c>
      <c r="C1617" s="21">
        <f>IF(COUNT(P1617:EB1617)&gt;0,COUNT(P1617:EB1617),"")</f>
      </c>
      <c r="D1617" s="21">
        <f>IF(COUNT(R1617:EB1617)&gt;0,COUNT(R1617:EB1617),"")</f>
      </c>
      <c r="E1617" s="21">
        <f t="shared" si="102"/>
      </c>
      <c r="F1617" s="21">
        <f t="shared" si="103"/>
      </c>
      <c r="G1617" s="21">
        <f t="shared" si="100"/>
      </c>
      <c r="H1617" s="21">
        <f>IF(AND(L1617&gt;0,L1617&lt;=STATS!$B$18),1,"")</f>
      </c>
      <c r="I1617" s="57">
        <v>1616</v>
      </c>
      <c r="P1617" s="25"/>
      <c r="Q1617" s="25"/>
      <c r="R1617" s="60"/>
    </row>
    <row r="1618" spans="2:18" ht="12.75">
      <c r="B1618" s="21">
        <f t="shared" si="101"/>
        <v>0</v>
      </c>
      <c r="C1618" s="21">
        <f>IF(COUNT(P1618:EB1618)&gt;0,COUNT(P1618:EB1618),"")</f>
      </c>
      <c r="D1618" s="21">
        <f>IF(COUNT(R1618:EB1618)&gt;0,COUNT(R1618:EB1618),"")</f>
      </c>
      <c r="E1618" s="21">
        <f t="shared" si="102"/>
      </c>
      <c r="F1618" s="21">
        <f t="shared" si="103"/>
      </c>
      <c r="G1618" s="21">
        <f t="shared" si="100"/>
      </c>
      <c r="H1618" s="21">
        <f>IF(AND(L1618&gt;0,L1618&lt;=STATS!$B$18),1,"")</f>
      </c>
      <c r="I1618" s="57">
        <v>1617</v>
      </c>
      <c r="P1618" s="25"/>
      <c r="Q1618" s="25"/>
      <c r="R1618" s="60"/>
    </row>
    <row r="1619" spans="2:18" ht="12.75">
      <c r="B1619" s="21">
        <f t="shared" si="101"/>
        <v>0</v>
      </c>
      <c r="C1619" s="21">
        <f>IF(COUNT(P1619:EB1619)&gt;0,COUNT(P1619:EB1619),"")</f>
      </c>
      <c r="D1619" s="21">
        <f>IF(COUNT(R1619:EB1619)&gt;0,COUNT(R1619:EB1619),"")</f>
      </c>
      <c r="E1619" s="21">
        <f t="shared" si="102"/>
      </c>
      <c r="F1619" s="21">
        <f t="shared" si="103"/>
      </c>
      <c r="G1619" s="21">
        <f t="shared" si="100"/>
      </c>
      <c r="H1619" s="21">
        <f>IF(AND(L1619&gt;0,L1619&lt;=STATS!$B$18),1,"")</f>
      </c>
      <c r="I1619" s="57">
        <v>1618</v>
      </c>
      <c r="P1619" s="25"/>
      <c r="Q1619" s="25"/>
      <c r="R1619" s="60"/>
    </row>
    <row r="1620" spans="2:18" ht="12.75">
      <c r="B1620" s="21">
        <f t="shared" si="101"/>
        <v>0</v>
      </c>
      <c r="C1620" s="21">
        <f>IF(COUNT(P1620:EB1620)&gt;0,COUNT(P1620:EB1620),"")</f>
      </c>
      <c r="D1620" s="21">
        <f>IF(COUNT(R1620:EB1620)&gt;0,COUNT(R1620:EB1620),"")</f>
      </c>
      <c r="E1620" s="21">
        <f t="shared" si="102"/>
      </c>
      <c r="F1620" s="21">
        <f t="shared" si="103"/>
      </c>
      <c r="G1620" s="21">
        <f t="shared" si="100"/>
      </c>
      <c r="H1620" s="21">
        <f>IF(AND(L1620&gt;0,L1620&lt;=STATS!$B$18),1,"")</f>
      </c>
      <c r="I1620" s="57">
        <v>1619</v>
      </c>
      <c r="P1620" s="25"/>
      <c r="Q1620" s="25"/>
      <c r="R1620" s="60"/>
    </row>
    <row r="1621" spans="2:18" ht="12.75">
      <c r="B1621" s="21">
        <f t="shared" si="101"/>
        <v>0</v>
      </c>
      <c r="C1621" s="21">
        <f>IF(COUNT(P1621:EB1621)&gt;0,COUNT(P1621:EB1621),"")</f>
      </c>
      <c r="D1621" s="21">
        <f>IF(COUNT(R1621:EB1621)&gt;0,COUNT(R1621:EB1621),"")</f>
      </c>
      <c r="E1621" s="21">
        <f t="shared" si="102"/>
      </c>
      <c r="F1621" s="21">
        <f t="shared" si="103"/>
      </c>
      <c r="G1621" s="21">
        <f t="shared" si="100"/>
      </c>
      <c r="H1621" s="21">
        <f>IF(AND(L1621&gt;0,L1621&lt;=STATS!$B$18),1,"")</f>
      </c>
      <c r="I1621" s="57">
        <v>1620</v>
      </c>
      <c r="P1621" s="25"/>
      <c r="Q1621" s="25"/>
      <c r="R1621" s="60"/>
    </row>
    <row r="1622" spans="2:18" ht="12.75">
      <c r="B1622" s="21">
        <f t="shared" si="101"/>
        <v>0</v>
      </c>
      <c r="C1622" s="21">
        <f>IF(COUNT(P1622:EB1622)&gt;0,COUNT(P1622:EB1622),"")</f>
      </c>
      <c r="D1622" s="21">
        <f>IF(COUNT(R1622:EB1622)&gt;0,COUNT(R1622:EB1622),"")</f>
      </c>
      <c r="E1622" s="21">
        <f t="shared" si="102"/>
      </c>
      <c r="F1622" s="21">
        <f t="shared" si="103"/>
      </c>
      <c r="G1622" s="21">
        <f t="shared" si="100"/>
      </c>
      <c r="H1622" s="21">
        <f>IF(AND(L1622&gt;0,L1622&lt;=STATS!$B$18),1,"")</f>
      </c>
      <c r="I1622" s="57">
        <v>1621</v>
      </c>
      <c r="P1622" s="25"/>
      <c r="Q1622" s="25"/>
      <c r="R1622" s="60"/>
    </row>
    <row r="1623" spans="2:18" ht="12.75">
      <c r="B1623" s="21">
        <f t="shared" si="101"/>
        <v>0</v>
      </c>
      <c r="C1623" s="21">
        <f>IF(COUNT(P1623:EB1623)&gt;0,COUNT(P1623:EB1623),"")</f>
      </c>
      <c r="D1623" s="21">
        <f>IF(COUNT(R1623:EB1623)&gt;0,COUNT(R1623:EB1623),"")</f>
      </c>
      <c r="E1623" s="21">
        <f t="shared" si="102"/>
      </c>
      <c r="F1623" s="21">
        <f t="shared" si="103"/>
      </c>
      <c r="G1623" s="21">
        <f t="shared" si="100"/>
      </c>
      <c r="H1623" s="21">
        <f>IF(AND(L1623&gt;0,L1623&lt;=STATS!$B$18),1,"")</f>
      </c>
      <c r="I1623" s="57">
        <v>1622</v>
      </c>
      <c r="P1623" s="25"/>
      <c r="Q1623" s="25"/>
      <c r="R1623" s="60"/>
    </row>
    <row r="1624" spans="2:18" ht="12.75">
      <c r="B1624" s="21">
        <f t="shared" si="101"/>
        <v>0</v>
      </c>
      <c r="C1624" s="21">
        <f>IF(COUNT(P1624:EB1624)&gt;0,COUNT(P1624:EB1624),"")</f>
      </c>
      <c r="D1624" s="21">
        <f>IF(COUNT(R1624:EB1624)&gt;0,COUNT(R1624:EB1624),"")</f>
      </c>
      <c r="E1624" s="21">
        <f t="shared" si="102"/>
      </c>
      <c r="F1624" s="21">
        <f t="shared" si="103"/>
      </c>
      <c r="G1624" s="21">
        <f t="shared" si="100"/>
      </c>
      <c r="H1624" s="21">
        <f>IF(AND(L1624&gt;0,L1624&lt;=STATS!$B$18),1,"")</f>
      </c>
      <c r="I1624" s="57">
        <v>1623</v>
      </c>
      <c r="P1624" s="25"/>
      <c r="Q1624" s="25"/>
      <c r="R1624" s="60"/>
    </row>
    <row r="1625" spans="2:18" ht="12.75">
      <c r="B1625" s="21">
        <f t="shared" si="101"/>
        <v>0</v>
      </c>
      <c r="C1625" s="21">
        <f>IF(COUNT(P1625:EB1625)&gt;0,COUNT(P1625:EB1625),"")</f>
      </c>
      <c r="D1625" s="21">
        <f>IF(COUNT(R1625:EB1625)&gt;0,COUNT(R1625:EB1625),"")</f>
      </c>
      <c r="E1625" s="21">
        <f t="shared" si="102"/>
      </c>
      <c r="F1625" s="21">
        <f t="shared" si="103"/>
      </c>
      <c r="G1625" s="21">
        <f t="shared" si="100"/>
      </c>
      <c r="H1625" s="21">
        <f>IF(AND(L1625&gt;0,L1625&lt;=STATS!$B$18),1,"")</f>
      </c>
      <c r="I1625" s="57">
        <v>1624</v>
      </c>
      <c r="P1625" s="25"/>
      <c r="Q1625" s="25"/>
      <c r="R1625" s="60"/>
    </row>
    <row r="1626" spans="2:18" ht="12.75">
      <c r="B1626" s="21">
        <f t="shared" si="101"/>
        <v>0</v>
      </c>
      <c r="C1626" s="21">
        <f>IF(COUNT(P1626:EB1626)&gt;0,COUNT(P1626:EB1626),"")</f>
      </c>
      <c r="D1626" s="21">
        <f>IF(COUNT(R1626:EB1626)&gt;0,COUNT(R1626:EB1626),"")</f>
      </c>
      <c r="E1626" s="21">
        <f t="shared" si="102"/>
      </c>
      <c r="F1626" s="21">
        <f t="shared" si="103"/>
      </c>
      <c r="G1626" s="21">
        <f aca="true" t="shared" si="104" ref="G1626:G1689">IF($B1626&gt;=1,$L1626,"")</f>
      </c>
      <c r="H1626" s="21">
        <f>IF(AND(L1626&gt;0,L1626&lt;=STATS!$B$18),1,"")</f>
      </c>
      <c r="I1626" s="57">
        <v>1625</v>
      </c>
      <c r="P1626" s="25"/>
      <c r="Q1626" s="25"/>
      <c r="R1626" s="60"/>
    </row>
    <row r="1627" spans="2:18" ht="12.75">
      <c r="B1627" s="21">
        <f t="shared" si="101"/>
        <v>0</v>
      </c>
      <c r="C1627" s="21">
        <f>IF(COUNT(P1627:EB1627)&gt;0,COUNT(P1627:EB1627),"")</f>
      </c>
      <c r="D1627" s="21">
        <f>IF(COUNT(R1627:EB1627)&gt;0,COUNT(R1627:EB1627),"")</f>
      </c>
      <c r="E1627" s="21">
        <f t="shared" si="102"/>
      </c>
      <c r="F1627" s="21">
        <f t="shared" si="103"/>
      </c>
      <c r="G1627" s="21">
        <f t="shared" si="104"/>
      </c>
      <c r="H1627" s="21">
        <f>IF(AND(L1627&gt;0,L1627&lt;=STATS!$B$18),1,"")</f>
      </c>
      <c r="I1627" s="57">
        <v>1626</v>
      </c>
      <c r="P1627" s="25"/>
      <c r="Q1627" s="25"/>
      <c r="R1627" s="60"/>
    </row>
    <row r="1628" spans="2:18" ht="12.75">
      <c r="B1628" s="21">
        <f t="shared" si="101"/>
        <v>0</v>
      </c>
      <c r="C1628" s="21">
        <f>IF(COUNT(P1628:EB1628)&gt;0,COUNT(P1628:EB1628),"")</f>
      </c>
      <c r="D1628" s="21">
        <f>IF(COUNT(R1628:EB1628)&gt;0,COUNT(R1628:EB1628),"")</f>
      </c>
      <c r="E1628" s="21">
        <f t="shared" si="102"/>
      </c>
      <c r="F1628" s="21">
        <f t="shared" si="103"/>
      </c>
      <c r="G1628" s="21">
        <f t="shared" si="104"/>
      </c>
      <c r="H1628" s="21">
        <f>IF(AND(L1628&gt;0,L1628&lt;=STATS!$B$18),1,"")</f>
      </c>
      <c r="I1628" s="57">
        <v>1627</v>
      </c>
      <c r="P1628" s="25"/>
      <c r="Q1628" s="25"/>
      <c r="R1628" s="60"/>
    </row>
    <row r="1629" spans="2:18" ht="12.75">
      <c r="B1629" s="21">
        <f t="shared" si="101"/>
        <v>0</v>
      </c>
      <c r="C1629" s="21">
        <f>IF(COUNT(P1629:EB1629)&gt;0,COUNT(P1629:EB1629),"")</f>
      </c>
      <c r="D1629" s="21">
        <f>IF(COUNT(R1629:EB1629)&gt;0,COUNT(R1629:EB1629),"")</f>
      </c>
      <c r="E1629" s="21">
        <f t="shared" si="102"/>
      </c>
      <c r="F1629" s="21">
        <f t="shared" si="103"/>
      </c>
      <c r="G1629" s="21">
        <f t="shared" si="104"/>
      </c>
      <c r="H1629" s="21">
        <f>IF(AND(L1629&gt;0,L1629&lt;=STATS!$B$18),1,"")</f>
      </c>
      <c r="I1629" s="57">
        <v>1628</v>
      </c>
      <c r="P1629" s="25"/>
      <c r="Q1629" s="25"/>
      <c r="R1629" s="60"/>
    </row>
    <row r="1630" spans="2:18" ht="12.75">
      <c r="B1630" s="21">
        <f t="shared" si="101"/>
        <v>0</v>
      </c>
      <c r="C1630" s="21">
        <f>IF(COUNT(P1630:EB1630)&gt;0,COUNT(P1630:EB1630),"")</f>
      </c>
      <c r="D1630" s="21">
        <f>IF(COUNT(R1630:EB1630)&gt;0,COUNT(R1630:EB1630),"")</f>
      </c>
      <c r="E1630" s="21">
        <f t="shared" si="102"/>
      </c>
      <c r="F1630" s="21">
        <f t="shared" si="103"/>
      </c>
      <c r="G1630" s="21">
        <f t="shared" si="104"/>
      </c>
      <c r="H1630" s="21">
        <f>IF(AND(L1630&gt;0,L1630&lt;=STATS!$B$18),1,"")</f>
      </c>
      <c r="I1630" s="57">
        <v>1629</v>
      </c>
      <c r="P1630" s="25"/>
      <c r="Q1630" s="25"/>
      <c r="R1630" s="60"/>
    </row>
    <row r="1631" spans="2:18" ht="12.75">
      <c r="B1631" s="21">
        <f t="shared" si="101"/>
        <v>0</v>
      </c>
      <c r="C1631" s="21">
        <f>IF(COUNT(P1631:EB1631)&gt;0,COUNT(P1631:EB1631),"")</f>
      </c>
      <c r="D1631" s="21">
        <f>IF(COUNT(R1631:EB1631)&gt;0,COUNT(R1631:EB1631),"")</f>
      </c>
      <c r="E1631" s="21">
        <f t="shared" si="102"/>
      </c>
      <c r="F1631" s="21">
        <f t="shared" si="103"/>
      </c>
      <c r="G1631" s="21">
        <f t="shared" si="104"/>
      </c>
      <c r="H1631" s="21">
        <f>IF(AND(L1631&gt;0,L1631&lt;=STATS!$B$18),1,"")</f>
      </c>
      <c r="I1631" s="57">
        <v>1630</v>
      </c>
      <c r="P1631" s="25"/>
      <c r="Q1631" s="25"/>
      <c r="R1631" s="60"/>
    </row>
    <row r="1632" spans="2:18" ht="12.75">
      <c r="B1632" s="21">
        <f t="shared" si="101"/>
        <v>0</v>
      </c>
      <c r="C1632" s="21">
        <f>IF(COUNT(P1632:EB1632)&gt;0,COUNT(P1632:EB1632),"")</f>
      </c>
      <c r="D1632" s="21">
        <f>IF(COUNT(R1632:EB1632)&gt;0,COUNT(R1632:EB1632),"")</f>
      </c>
      <c r="E1632" s="21">
        <f t="shared" si="102"/>
      </c>
      <c r="F1632" s="21">
        <f t="shared" si="103"/>
      </c>
      <c r="G1632" s="21">
        <f t="shared" si="104"/>
      </c>
      <c r="H1632" s="21">
        <f>IF(AND(L1632&gt;0,L1632&lt;=STATS!$B$18),1,"")</f>
      </c>
      <c r="I1632" s="57">
        <v>1631</v>
      </c>
      <c r="P1632" s="25"/>
      <c r="Q1632" s="25"/>
      <c r="R1632" s="60"/>
    </row>
    <row r="1633" spans="2:18" ht="12.75">
      <c r="B1633" s="21">
        <f t="shared" si="101"/>
        <v>0</v>
      </c>
      <c r="C1633" s="21">
        <f>IF(COUNT(P1633:EB1633)&gt;0,COUNT(P1633:EB1633),"")</f>
      </c>
      <c r="D1633" s="21">
        <f>IF(COUNT(R1633:EB1633)&gt;0,COUNT(R1633:EB1633),"")</f>
      </c>
      <c r="E1633" s="21">
        <f t="shared" si="102"/>
      </c>
      <c r="F1633" s="21">
        <f t="shared" si="103"/>
      </c>
      <c r="G1633" s="21">
        <f t="shared" si="104"/>
      </c>
      <c r="H1633" s="21">
        <f>IF(AND(L1633&gt;0,L1633&lt;=STATS!$B$18),1,"")</f>
      </c>
      <c r="I1633" s="57">
        <v>1632</v>
      </c>
      <c r="P1633" s="25"/>
      <c r="Q1633" s="25"/>
      <c r="R1633" s="60"/>
    </row>
    <row r="1634" spans="2:18" ht="12.75">
      <c r="B1634" s="21">
        <f t="shared" si="101"/>
        <v>0</v>
      </c>
      <c r="C1634" s="21">
        <f>IF(COUNT(P1634:EB1634)&gt;0,COUNT(P1634:EB1634),"")</f>
      </c>
      <c r="D1634" s="21">
        <f>IF(COUNT(R1634:EB1634)&gt;0,COUNT(R1634:EB1634),"")</f>
      </c>
      <c r="E1634" s="21">
        <f t="shared" si="102"/>
      </c>
      <c r="F1634" s="21">
        <f t="shared" si="103"/>
      </c>
      <c r="G1634" s="21">
        <f t="shared" si="104"/>
      </c>
      <c r="H1634" s="21">
        <f>IF(AND(L1634&gt;0,L1634&lt;=STATS!$B$18),1,"")</f>
      </c>
      <c r="I1634" s="57">
        <v>1633</v>
      </c>
      <c r="P1634" s="25"/>
      <c r="Q1634" s="25"/>
      <c r="R1634" s="60"/>
    </row>
    <row r="1635" spans="2:18" ht="12.75">
      <c r="B1635" s="21">
        <f t="shared" si="101"/>
        <v>0</v>
      </c>
      <c r="C1635" s="21">
        <f>IF(COUNT(P1635:EB1635)&gt;0,COUNT(P1635:EB1635),"")</f>
      </c>
      <c r="D1635" s="21">
        <f>IF(COUNT(R1635:EB1635)&gt;0,COUNT(R1635:EB1635),"")</f>
      </c>
      <c r="E1635" s="21">
        <f t="shared" si="102"/>
      </c>
      <c r="F1635" s="21">
        <f t="shared" si="103"/>
      </c>
      <c r="G1635" s="21">
        <f t="shared" si="104"/>
      </c>
      <c r="H1635" s="21">
        <f>IF(AND(L1635&gt;0,L1635&lt;=STATS!$B$18),1,"")</f>
      </c>
      <c r="I1635" s="57">
        <v>1634</v>
      </c>
      <c r="P1635" s="25"/>
      <c r="Q1635" s="25"/>
      <c r="R1635" s="60"/>
    </row>
    <row r="1636" spans="2:18" ht="12.75">
      <c r="B1636" s="21">
        <f t="shared" si="101"/>
        <v>0</v>
      </c>
      <c r="C1636" s="21">
        <f>IF(COUNT(P1636:EB1636)&gt;0,COUNT(P1636:EB1636),"")</f>
      </c>
      <c r="D1636" s="21">
        <f>IF(COUNT(R1636:EB1636)&gt;0,COUNT(R1636:EB1636),"")</f>
      </c>
      <c r="E1636" s="21">
        <f t="shared" si="102"/>
      </c>
      <c r="F1636" s="21">
        <f t="shared" si="103"/>
      </c>
      <c r="G1636" s="21">
        <f t="shared" si="104"/>
      </c>
      <c r="H1636" s="21">
        <f>IF(AND(L1636&gt;0,L1636&lt;=STATS!$B$18),1,"")</f>
      </c>
      <c r="I1636" s="57">
        <v>1635</v>
      </c>
      <c r="P1636" s="25"/>
      <c r="Q1636" s="25"/>
      <c r="R1636" s="60"/>
    </row>
    <row r="1637" spans="2:18" ht="12.75">
      <c r="B1637" s="21">
        <f t="shared" si="101"/>
        <v>0</v>
      </c>
      <c r="C1637" s="21">
        <f>IF(COUNT(P1637:EB1637)&gt;0,COUNT(P1637:EB1637),"")</f>
      </c>
      <c r="D1637" s="21">
        <f>IF(COUNT(R1637:EB1637)&gt;0,COUNT(R1637:EB1637),"")</f>
      </c>
      <c r="E1637" s="21">
        <f t="shared" si="102"/>
      </c>
      <c r="F1637" s="21">
        <f t="shared" si="103"/>
      </c>
      <c r="G1637" s="21">
        <f t="shared" si="104"/>
      </c>
      <c r="H1637" s="21">
        <f>IF(AND(L1637&gt;0,L1637&lt;=STATS!$B$18),1,"")</f>
      </c>
      <c r="I1637" s="57">
        <v>1636</v>
      </c>
      <c r="P1637" s="25"/>
      <c r="Q1637" s="25"/>
      <c r="R1637" s="60"/>
    </row>
    <row r="1638" spans="2:18" ht="12.75">
      <c r="B1638" s="21">
        <f t="shared" si="101"/>
        <v>0</v>
      </c>
      <c r="C1638" s="21">
        <f>IF(COUNT(P1638:EB1638)&gt;0,COUNT(P1638:EB1638),"")</f>
      </c>
      <c r="D1638" s="21">
        <f>IF(COUNT(R1638:EB1638)&gt;0,COUNT(R1638:EB1638),"")</f>
      </c>
      <c r="E1638" s="21">
        <f t="shared" si="102"/>
      </c>
      <c r="F1638" s="21">
        <f t="shared" si="103"/>
      </c>
      <c r="G1638" s="21">
        <f t="shared" si="104"/>
      </c>
      <c r="H1638" s="21">
        <f>IF(AND(L1638&gt;0,L1638&lt;=STATS!$B$18),1,"")</f>
      </c>
      <c r="I1638" s="57">
        <v>1637</v>
      </c>
      <c r="P1638" s="25"/>
      <c r="Q1638" s="25"/>
      <c r="R1638" s="60"/>
    </row>
    <row r="1639" spans="2:18" ht="12.75">
      <c r="B1639" s="21">
        <f t="shared" si="101"/>
        <v>0</v>
      </c>
      <c r="C1639" s="21">
        <f>IF(COUNT(P1639:EB1639)&gt;0,COUNT(P1639:EB1639),"")</f>
      </c>
      <c r="D1639" s="21">
        <f>IF(COUNT(R1639:EB1639)&gt;0,COUNT(R1639:EB1639),"")</f>
      </c>
      <c r="E1639" s="21">
        <f t="shared" si="102"/>
      </c>
      <c r="F1639" s="21">
        <f t="shared" si="103"/>
      </c>
      <c r="G1639" s="21">
        <f t="shared" si="104"/>
      </c>
      <c r="H1639" s="21">
        <f>IF(AND(L1639&gt;0,L1639&lt;=STATS!$B$18),1,"")</f>
      </c>
      <c r="I1639" s="57">
        <v>1638</v>
      </c>
      <c r="P1639" s="25"/>
      <c r="Q1639" s="25"/>
      <c r="R1639" s="60"/>
    </row>
    <row r="1640" spans="2:18" ht="12.75">
      <c r="B1640" s="21">
        <f t="shared" si="101"/>
        <v>0</v>
      </c>
      <c r="C1640" s="21">
        <f>IF(COUNT(P1640:EB1640)&gt;0,COUNT(P1640:EB1640),"")</f>
      </c>
      <c r="D1640" s="21">
        <f>IF(COUNT(R1640:EB1640)&gt;0,COUNT(R1640:EB1640),"")</f>
      </c>
      <c r="E1640" s="21">
        <f t="shared" si="102"/>
      </c>
      <c r="F1640" s="21">
        <f t="shared" si="103"/>
      </c>
      <c r="G1640" s="21">
        <f t="shared" si="104"/>
      </c>
      <c r="H1640" s="21">
        <f>IF(AND(L1640&gt;0,L1640&lt;=STATS!$B$18),1,"")</f>
      </c>
      <c r="I1640" s="57">
        <v>1639</v>
      </c>
      <c r="P1640" s="25"/>
      <c r="Q1640" s="25"/>
      <c r="R1640" s="60"/>
    </row>
    <row r="1641" spans="2:18" ht="12.75">
      <c r="B1641" s="21">
        <f t="shared" si="101"/>
        <v>0</v>
      </c>
      <c r="C1641" s="21">
        <f>IF(COUNT(P1641:EB1641)&gt;0,COUNT(P1641:EB1641),"")</f>
      </c>
      <c r="D1641" s="21">
        <f>IF(COUNT(R1641:EB1641)&gt;0,COUNT(R1641:EB1641),"")</f>
      </c>
      <c r="E1641" s="21">
        <f t="shared" si="102"/>
      </c>
      <c r="F1641" s="21">
        <f t="shared" si="103"/>
      </c>
      <c r="G1641" s="21">
        <f t="shared" si="104"/>
      </c>
      <c r="H1641" s="21">
        <f>IF(AND(L1641&gt;0,L1641&lt;=STATS!$B$18),1,"")</f>
      </c>
      <c r="I1641" s="57">
        <v>1640</v>
      </c>
      <c r="P1641" s="25"/>
      <c r="Q1641" s="25"/>
      <c r="R1641" s="60"/>
    </row>
    <row r="1642" spans="2:18" ht="12.75">
      <c r="B1642" s="21">
        <f t="shared" si="101"/>
        <v>0</v>
      </c>
      <c r="C1642" s="21">
        <f>IF(COUNT(P1642:EB1642)&gt;0,COUNT(P1642:EB1642),"")</f>
      </c>
      <c r="D1642" s="21">
        <f>IF(COUNT(R1642:EB1642)&gt;0,COUNT(R1642:EB1642),"")</f>
      </c>
      <c r="E1642" s="21">
        <f t="shared" si="102"/>
      </c>
      <c r="F1642" s="21">
        <f t="shared" si="103"/>
      </c>
      <c r="G1642" s="21">
        <f t="shared" si="104"/>
      </c>
      <c r="H1642" s="21">
        <f>IF(AND(L1642&gt;0,L1642&lt;=STATS!$B$18),1,"")</f>
      </c>
      <c r="I1642" s="57">
        <v>1641</v>
      </c>
      <c r="P1642" s="25"/>
      <c r="Q1642" s="25"/>
      <c r="R1642" s="60"/>
    </row>
    <row r="1643" spans="2:18" ht="12.75">
      <c r="B1643" s="21">
        <f t="shared" si="101"/>
        <v>0</v>
      </c>
      <c r="C1643" s="21">
        <f>IF(COUNT(P1643:EB1643)&gt;0,COUNT(P1643:EB1643),"")</f>
      </c>
      <c r="D1643" s="21">
        <f>IF(COUNT(R1643:EB1643)&gt;0,COUNT(R1643:EB1643),"")</f>
      </c>
      <c r="E1643" s="21">
        <f t="shared" si="102"/>
      </c>
      <c r="F1643" s="21">
        <f t="shared" si="103"/>
      </c>
      <c r="G1643" s="21">
        <f t="shared" si="104"/>
      </c>
      <c r="H1643" s="21">
        <f>IF(AND(L1643&gt;0,L1643&lt;=STATS!$B$18),1,"")</f>
      </c>
      <c r="I1643" s="57">
        <v>1642</v>
      </c>
      <c r="P1643" s="25"/>
      <c r="Q1643" s="25"/>
      <c r="R1643" s="60"/>
    </row>
    <row r="1644" spans="2:18" ht="12.75">
      <c r="B1644" s="21">
        <f t="shared" si="101"/>
        <v>0</v>
      </c>
      <c r="C1644" s="21">
        <f>IF(COUNT(P1644:EB1644)&gt;0,COUNT(P1644:EB1644),"")</f>
      </c>
      <c r="D1644" s="21">
        <f>IF(COUNT(R1644:EB1644)&gt;0,COUNT(R1644:EB1644),"")</f>
      </c>
      <c r="E1644" s="21">
        <f t="shared" si="102"/>
      </c>
      <c r="F1644" s="21">
        <f t="shared" si="103"/>
      </c>
      <c r="G1644" s="21">
        <f t="shared" si="104"/>
      </c>
      <c r="H1644" s="21">
        <f>IF(AND(L1644&gt;0,L1644&lt;=STATS!$B$18),1,"")</f>
      </c>
      <c r="I1644" s="57">
        <v>1643</v>
      </c>
      <c r="P1644" s="25"/>
      <c r="Q1644" s="25"/>
      <c r="R1644" s="60"/>
    </row>
    <row r="1645" spans="2:18" ht="12.75">
      <c r="B1645" s="21">
        <f t="shared" si="101"/>
        <v>0</v>
      </c>
      <c r="C1645" s="21">
        <f>IF(COUNT(P1645:EB1645)&gt;0,COUNT(P1645:EB1645),"")</f>
      </c>
      <c r="D1645" s="21">
        <f>IF(COUNT(R1645:EB1645)&gt;0,COUNT(R1645:EB1645),"")</f>
      </c>
      <c r="E1645" s="21">
        <f t="shared" si="102"/>
      </c>
      <c r="F1645" s="21">
        <f t="shared" si="103"/>
      </c>
      <c r="G1645" s="21">
        <f t="shared" si="104"/>
      </c>
      <c r="H1645" s="21">
        <f>IF(AND(L1645&gt;0,L1645&lt;=STATS!$B$18),1,"")</f>
      </c>
      <c r="I1645" s="57">
        <v>1644</v>
      </c>
      <c r="P1645" s="25"/>
      <c r="Q1645" s="25"/>
      <c r="R1645" s="60"/>
    </row>
    <row r="1646" spans="2:18" ht="12.75">
      <c r="B1646" s="21">
        <f t="shared" si="101"/>
        <v>0</v>
      </c>
      <c r="C1646" s="21">
        <f>IF(COUNT(P1646:EB1646)&gt;0,COUNT(P1646:EB1646),"")</f>
      </c>
      <c r="D1646" s="21">
        <f>IF(COUNT(R1646:EB1646)&gt;0,COUNT(R1646:EB1646),"")</f>
      </c>
      <c r="E1646" s="21">
        <f t="shared" si="102"/>
      </c>
      <c r="F1646" s="21">
        <f t="shared" si="103"/>
      </c>
      <c r="G1646" s="21">
        <f t="shared" si="104"/>
      </c>
      <c r="H1646" s="21">
        <f>IF(AND(L1646&gt;0,L1646&lt;=STATS!$B$18),1,"")</f>
      </c>
      <c r="I1646" s="57">
        <v>1645</v>
      </c>
      <c r="P1646" s="25"/>
      <c r="Q1646" s="25"/>
      <c r="R1646" s="60"/>
    </row>
    <row r="1647" spans="2:18" ht="12.75">
      <c r="B1647" s="21">
        <f t="shared" si="101"/>
        <v>0</v>
      </c>
      <c r="C1647" s="21">
        <f>IF(COUNT(P1647:EB1647)&gt;0,COUNT(P1647:EB1647),"")</f>
      </c>
      <c r="D1647" s="21">
        <f>IF(COUNT(R1647:EB1647)&gt;0,COUNT(R1647:EB1647),"")</f>
      </c>
      <c r="E1647" s="21">
        <f t="shared" si="102"/>
      </c>
      <c r="F1647" s="21">
        <f t="shared" si="103"/>
      </c>
      <c r="G1647" s="21">
        <f t="shared" si="104"/>
      </c>
      <c r="H1647" s="21">
        <f>IF(AND(L1647&gt;0,L1647&lt;=STATS!$B$18),1,"")</f>
      </c>
      <c r="I1647" s="57">
        <v>1646</v>
      </c>
      <c r="P1647" s="25"/>
      <c r="Q1647" s="25"/>
      <c r="R1647" s="60"/>
    </row>
    <row r="1648" spans="2:18" ht="12.75">
      <c r="B1648" s="21">
        <f t="shared" si="101"/>
        <v>0</v>
      </c>
      <c r="C1648" s="21">
        <f>IF(COUNT(P1648:EB1648)&gt;0,COUNT(P1648:EB1648),"")</f>
      </c>
      <c r="D1648" s="21">
        <f>IF(COUNT(R1648:EB1648)&gt;0,COUNT(R1648:EB1648),"")</f>
      </c>
      <c r="E1648" s="21">
        <f t="shared" si="102"/>
      </c>
      <c r="F1648" s="21">
        <f t="shared" si="103"/>
      </c>
      <c r="G1648" s="21">
        <f t="shared" si="104"/>
      </c>
      <c r="H1648" s="21">
        <f>IF(AND(L1648&gt;0,L1648&lt;=STATS!$B$18),1,"")</f>
      </c>
      <c r="I1648" s="57">
        <v>1647</v>
      </c>
      <c r="P1648" s="25"/>
      <c r="Q1648" s="25"/>
      <c r="R1648" s="60"/>
    </row>
    <row r="1649" spans="2:18" ht="12.75">
      <c r="B1649" s="21">
        <f t="shared" si="101"/>
        <v>0</v>
      </c>
      <c r="C1649" s="21">
        <f>IF(COUNT(P1649:EB1649)&gt;0,COUNT(P1649:EB1649),"")</f>
      </c>
      <c r="D1649" s="21">
        <f>IF(COUNT(R1649:EB1649)&gt;0,COUNT(R1649:EB1649),"")</f>
      </c>
      <c r="E1649" s="21">
        <f t="shared" si="102"/>
      </c>
      <c r="F1649" s="21">
        <f t="shared" si="103"/>
      </c>
      <c r="G1649" s="21">
        <f t="shared" si="104"/>
      </c>
      <c r="H1649" s="21">
        <f>IF(AND(L1649&gt;0,L1649&lt;=STATS!$B$18),1,"")</f>
      </c>
      <c r="I1649" s="57">
        <v>1648</v>
      </c>
      <c r="P1649" s="25"/>
      <c r="Q1649" s="25"/>
      <c r="R1649" s="60"/>
    </row>
    <row r="1650" spans="2:18" ht="12.75">
      <c r="B1650" s="21">
        <f t="shared" si="101"/>
        <v>0</v>
      </c>
      <c r="C1650" s="21">
        <f>IF(COUNT(P1650:EB1650)&gt;0,COUNT(P1650:EB1650),"")</f>
      </c>
      <c r="D1650" s="21">
        <f>IF(COUNT(R1650:EB1650)&gt;0,COUNT(R1650:EB1650),"")</f>
      </c>
      <c r="E1650" s="21">
        <f t="shared" si="102"/>
      </c>
      <c r="F1650" s="21">
        <f t="shared" si="103"/>
      </c>
      <c r="G1650" s="21">
        <f t="shared" si="104"/>
      </c>
      <c r="H1650" s="21">
        <f>IF(AND(L1650&gt;0,L1650&lt;=STATS!$B$18),1,"")</f>
      </c>
      <c r="I1650" s="57">
        <v>1649</v>
      </c>
      <c r="P1650" s="25"/>
      <c r="Q1650" s="25"/>
      <c r="R1650" s="60"/>
    </row>
    <row r="1651" spans="2:18" ht="12.75">
      <c r="B1651" s="21">
        <f t="shared" si="101"/>
        <v>0</v>
      </c>
      <c r="C1651" s="21">
        <f>IF(COUNT(P1651:EB1651)&gt;0,COUNT(P1651:EB1651),"")</f>
      </c>
      <c r="D1651" s="21">
        <f>IF(COUNT(R1651:EB1651)&gt;0,COUNT(R1651:EB1651),"")</f>
      </c>
      <c r="E1651" s="21">
        <f t="shared" si="102"/>
      </c>
      <c r="F1651" s="21">
        <f t="shared" si="103"/>
      </c>
      <c r="G1651" s="21">
        <f t="shared" si="104"/>
      </c>
      <c r="H1651" s="21">
        <f>IF(AND(L1651&gt;0,L1651&lt;=STATS!$B$18),1,"")</f>
      </c>
      <c r="I1651" s="57">
        <v>1650</v>
      </c>
      <c r="P1651" s="25"/>
      <c r="Q1651" s="25"/>
      <c r="R1651" s="60"/>
    </row>
    <row r="1652" spans="2:18" ht="12.75">
      <c r="B1652" s="21">
        <f t="shared" si="101"/>
        <v>0</v>
      </c>
      <c r="C1652" s="21">
        <f>IF(COUNT(P1652:EB1652)&gt;0,COUNT(P1652:EB1652),"")</f>
      </c>
      <c r="D1652" s="21">
        <f>IF(COUNT(R1652:EB1652)&gt;0,COUNT(R1652:EB1652),"")</f>
      </c>
      <c r="E1652" s="21">
        <f t="shared" si="102"/>
      </c>
      <c r="F1652" s="21">
        <f t="shared" si="103"/>
      </c>
      <c r="G1652" s="21">
        <f t="shared" si="104"/>
      </c>
      <c r="H1652" s="21">
        <f>IF(AND(L1652&gt;0,L1652&lt;=STATS!$B$18),1,"")</f>
      </c>
      <c r="I1652" s="57">
        <v>1651</v>
      </c>
      <c r="P1652" s="25"/>
      <c r="Q1652" s="25"/>
      <c r="R1652" s="60"/>
    </row>
    <row r="1653" spans="2:18" ht="12.75">
      <c r="B1653" s="21">
        <f t="shared" si="101"/>
        <v>0</v>
      </c>
      <c r="C1653" s="21">
        <f>IF(COUNT(P1653:EB1653)&gt;0,COUNT(P1653:EB1653),"")</f>
      </c>
      <c r="D1653" s="21">
        <f>IF(COUNT(R1653:EB1653)&gt;0,COUNT(R1653:EB1653),"")</f>
      </c>
      <c r="E1653" s="21">
        <f t="shared" si="102"/>
      </c>
      <c r="F1653" s="21">
        <f t="shared" si="103"/>
      </c>
      <c r="G1653" s="21">
        <f t="shared" si="104"/>
      </c>
      <c r="H1653" s="21">
        <f>IF(AND(L1653&gt;0,L1653&lt;=STATS!$B$18),1,"")</f>
      </c>
      <c r="I1653" s="57">
        <v>1652</v>
      </c>
      <c r="P1653" s="25"/>
      <c r="Q1653" s="25"/>
      <c r="R1653" s="60"/>
    </row>
    <row r="1654" spans="2:18" ht="12.75">
      <c r="B1654" s="21">
        <f t="shared" si="101"/>
        <v>0</v>
      </c>
      <c r="C1654" s="21">
        <f>IF(COUNT(P1654:EB1654)&gt;0,COUNT(P1654:EB1654),"")</f>
      </c>
      <c r="D1654" s="21">
        <f>IF(COUNT(R1654:EB1654)&gt;0,COUNT(R1654:EB1654),"")</f>
      </c>
      <c r="E1654" s="21">
        <f t="shared" si="102"/>
      </c>
      <c r="F1654" s="21">
        <f t="shared" si="103"/>
      </c>
      <c r="G1654" s="21">
        <f t="shared" si="104"/>
      </c>
      <c r="H1654" s="21">
        <f>IF(AND(L1654&gt;0,L1654&lt;=STATS!$B$18),1,"")</f>
      </c>
      <c r="I1654" s="57">
        <v>1653</v>
      </c>
      <c r="P1654" s="25"/>
      <c r="Q1654" s="25"/>
      <c r="R1654" s="60"/>
    </row>
    <row r="1655" spans="2:18" ht="12.75">
      <c r="B1655" s="21">
        <f t="shared" si="101"/>
        <v>0</v>
      </c>
      <c r="C1655" s="21">
        <f>IF(COUNT(P1655:EB1655)&gt;0,COUNT(P1655:EB1655),"")</f>
      </c>
      <c r="D1655" s="21">
        <f>IF(COUNT(R1655:EB1655)&gt;0,COUNT(R1655:EB1655),"")</f>
      </c>
      <c r="E1655" s="21">
        <f t="shared" si="102"/>
      </c>
      <c r="F1655" s="21">
        <f t="shared" si="103"/>
      </c>
      <c r="G1655" s="21">
        <f t="shared" si="104"/>
      </c>
      <c r="H1655" s="21">
        <f>IF(AND(L1655&gt;0,L1655&lt;=STATS!$B$18),1,"")</f>
      </c>
      <c r="I1655" s="57">
        <v>1654</v>
      </c>
      <c r="P1655" s="25"/>
      <c r="Q1655" s="25"/>
      <c r="R1655" s="60"/>
    </row>
    <row r="1656" spans="2:18" ht="12.75">
      <c r="B1656" s="21">
        <f t="shared" si="101"/>
        <v>0</v>
      </c>
      <c r="C1656" s="21">
        <f>IF(COUNT(P1656:EB1656)&gt;0,COUNT(P1656:EB1656),"")</f>
      </c>
      <c r="D1656" s="21">
        <f>IF(COUNT(R1656:EB1656)&gt;0,COUNT(R1656:EB1656),"")</f>
      </c>
      <c r="E1656" s="21">
        <f t="shared" si="102"/>
      </c>
      <c r="F1656" s="21">
        <f t="shared" si="103"/>
      </c>
      <c r="G1656" s="21">
        <f t="shared" si="104"/>
      </c>
      <c r="H1656" s="21">
        <f>IF(AND(L1656&gt;0,L1656&lt;=STATS!$B$18),1,"")</f>
      </c>
      <c r="I1656" s="57">
        <v>1655</v>
      </c>
      <c r="P1656" s="25"/>
      <c r="Q1656" s="25"/>
      <c r="R1656" s="60"/>
    </row>
    <row r="1657" spans="2:18" ht="12.75">
      <c r="B1657" s="21">
        <f t="shared" si="101"/>
        <v>0</v>
      </c>
      <c r="C1657" s="21">
        <f>IF(COUNT(P1657:EB1657)&gt;0,COUNT(P1657:EB1657),"")</f>
      </c>
      <c r="D1657" s="21">
        <f>IF(COUNT(R1657:EB1657)&gt;0,COUNT(R1657:EB1657),"")</f>
      </c>
      <c r="E1657" s="21">
        <f t="shared" si="102"/>
      </c>
      <c r="F1657" s="21">
        <f t="shared" si="103"/>
      </c>
      <c r="G1657" s="21">
        <f t="shared" si="104"/>
      </c>
      <c r="H1657" s="21">
        <f>IF(AND(L1657&gt;0,L1657&lt;=STATS!$B$18),1,"")</f>
      </c>
      <c r="I1657" s="57">
        <v>1656</v>
      </c>
      <c r="P1657" s="25"/>
      <c r="Q1657" s="25"/>
      <c r="R1657" s="60"/>
    </row>
    <row r="1658" spans="2:18" ht="12.75">
      <c r="B1658" s="21">
        <f t="shared" si="101"/>
        <v>0</v>
      </c>
      <c r="C1658" s="21">
        <f>IF(COUNT(P1658:EB1658)&gt;0,COUNT(P1658:EB1658),"")</f>
      </c>
      <c r="D1658" s="21">
        <f>IF(COUNT(R1658:EB1658)&gt;0,COUNT(R1658:EB1658),"")</f>
      </c>
      <c r="E1658" s="21">
        <f t="shared" si="102"/>
      </c>
      <c r="F1658" s="21">
        <f t="shared" si="103"/>
      </c>
      <c r="G1658" s="21">
        <f t="shared" si="104"/>
      </c>
      <c r="H1658" s="21">
        <f>IF(AND(L1658&gt;0,L1658&lt;=STATS!$B$18),1,"")</f>
      </c>
      <c r="I1658" s="57">
        <v>1657</v>
      </c>
      <c r="P1658" s="25"/>
      <c r="Q1658" s="25"/>
      <c r="R1658" s="60"/>
    </row>
    <row r="1659" spans="2:18" ht="12.75">
      <c r="B1659" s="21">
        <f t="shared" si="101"/>
        <v>0</v>
      </c>
      <c r="C1659" s="21">
        <f>IF(COUNT(P1659:EB1659)&gt;0,COUNT(P1659:EB1659),"")</f>
      </c>
      <c r="D1659" s="21">
        <f>IF(COUNT(R1659:EB1659)&gt;0,COUNT(R1659:EB1659),"")</f>
      </c>
      <c r="E1659" s="21">
        <f t="shared" si="102"/>
      </c>
      <c r="F1659" s="21">
        <f t="shared" si="103"/>
      </c>
      <c r="G1659" s="21">
        <f t="shared" si="104"/>
      </c>
      <c r="H1659" s="21">
        <f>IF(AND(L1659&gt;0,L1659&lt;=STATS!$B$18),1,"")</f>
      </c>
      <c r="I1659" s="57">
        <v>1658</v>
      </c>
      <c r="P1659" s="25"/>
      <c r="Q1659" s="25"/>
      <c r="R1659" s="60"/>
    </row>
    <row r="1660" spans="2:18" ht="12.75">
      <c r="B1660" s="21">
        <f t="shared" si="101"/>
        <v>0</v>
      </c>
      <c r="C1660" s="21">
        <f>IF(COUNT(P1660:EB1660)&gt;0,COUNT(P1660:EB1660),"")</f>
      </c>
      <c r="D1660" s="21">
        <f>IF(COUNT(R1660:EB1660)&gt;0,COUNT(R1660:EB1660),"")</f>
      </c>
      <c r="E1660" s="21">
        <f t="shared" si="102"/>
      </c>
      <c r="F1660" s="21">
        <f t="shared" si="103"/>
      </c>
      <c r="G1660" s="21">
        <f t="shared" si="104"/>
      </c>
      <c r="H1660" s="21">
        <f>IF(AND(L1660&gt;0,L1660&lt;=STATS!$B$18),1,"")</f>
      </c>
      <c r="I1660" s="57">
        <v>1659</v>
      </c>
      <c r="P1660" s="25"/>
      <c r="Q1660" s="25"/>
      <c r="R1660" s="60"/>
    </row>
    <row r="1661" spans="2:18" ht="12.75">
      <c r="B1661" s="21">
        <f t="shared" si="101"/>
        <v>0</v>
      </c>
      <c r="C1661" s="21">
        <f>IF(COUNT(P1661:EB1661)&gt;0,COUNT(P1661:EB1661),"")</f>
      </c>
      <c r="D1661" s="21">
        <f>IF(COUNT(R1661:EB1661)&gt;0,COUNT(R1661:EB1661),"")</f>
      </c>
      <c r="E1661" s="21">
        <f t="shared" si="102"/>
      </c>
      <c r="F1661" s="21">
        <f t="shared" si="103"/>
      </c>
      <c r="G1661" s="21">
        <f t="shared" si="104"/>
      </c>
      <c r="H1661" s="21">
        <f>IF(AND(L1661&gt;0,L1661&lt;=STATS!$B$18),1,"")</f>
      </c>
      <c r="I1661" s="57">
        <v>1660</v>
      </c>
      <c r="P1661" s="25"/>
      <c r="Q1661" s="25"/>
      <c r="R1661" s="60"/>
    </row>
    <row r="1662" spans="2:18" ht="12.75">
      <c r="B1662" s="21">
        <f t="shared" si="101"/>
        <v>0</v>
      </c>
      <c r="C1662" s="21">
        <f>IF(COUNT(P1662:EB1662)&gt;0,COUNT(P1662:EB1662),"")</f>
      </c>
      <c r="D1662" s="21">
        <f>IF(COUNT(R1662:EB1662)&gt;0,COUNT(R1662:EB1662),"")</f>
      </c>
      <c r="E1662" s="21">
        <f t="shared" si="102"/>
      </c>
      <c r="F1662" s="21">
        <f t="shared" si="103"/>
      </c>
      <c r="G1662" s="21">
        <f t="shared" si="104"/>
      </c>
      <c r="H1662" s="21">
        <f>IF(AND(L1662&gt;0,L1662&lt;=STATS!$B$18),1,"")</f>
      </c>
      <c r="I1662" s="57">
        <v>1661</v>
      </c>
      <c r="P1662" s="25"/>
      <c r="Q1662" s="25"/>
      <c r="R1662" s="60"/>
    </row>
    <row r="1663" spans="2:18" ht="12.75">
      <c r="B1663" s="21">
        <f t="shared" si="101"/>
        <v>0</v>
      </c>
      <c r="C1663" s="21">
        <f>IF(COUNT(P1663:EB1663)&gt;0,COUNT(P1663:EB1663),"")</f>
      </c>
      <c r="D1663" s="21">
        <f>IF(COUNT(R1663:EB1663)&gt;0,COUNT(R1663:EB1663),"")</f>
      </c>
      <c r="E1663" s="21">
        <f t="shared" si="102"/>
      </c>
      <c r="F1663" s="21">
        <f t="shared" si="103"/>
      </c>
      <c r="G1663" s="21">
        <f t="shared" si="104"/>
      </c>
      <c r="H1663" s="21">
        <f>IF(AND(L1663&gt;0,L1663&lt;=STATS!$B$18),1,"")</f>
      </c>
      <c r="I1663" s="57">
        <v>1662</v>
      </c>
      <c r="P1663" s="25"/>
      <c r="Q1663" s="25"/>
      <c r="R1663" s="60"/>
    </row>
    <row r="1664" spans="2:18" ht="12.75">
      <c r="B1664" s="21">
        <f t="shared" si="101"/>
        <v>0</v>
      </c>
      <c r="C1664" s="21">
        <f>IF(COUNT(P1664:EB1664)&gt;0,COUNT(P1664:EB1664),"")</f>
      </c>
      <c r="D1664" s="21">
        <f>IF(COUNT(R1664:EB1664)&gt;0,COUNT(R1664:EB1664),"")</f>
      </c>
      <c r="E1664" s="21">
        <f t="shared" si="102"/>
      </c>
      <c r="F1664" s="21">
        <f t="shared" si="103"/>
      </c>
      <c r="G1664" s="21">
        <f t="shared" si="104"/>
      </c>
      <c r="H1664" s="21">
        <f>IF(AND(L1664&gt;0,L1664&lt;=STATS!$B$18),1,"")</f>
      </c>
      <c r="I1664" s="57">
        <v>1663</v>
      </c>
      <c r="P1664" s="25"/>
      <c r="Q1664" s="25"/>
      <c r="R1664" s="60"/>
    </row>
    <row r="1665" spans="2:18" ht="12.75">
      <c r="B1665" s="21">
        <f t="shared" si="101"/>
        <v>0</v>
      </c>
      <c r="C1665" s="21">
        <f>IF(COUNT(P1665:EB1665)&gt;0,COUNT(P1665:EB1665),"")</f>
      </c>
      <c r="D1665" s="21">
        <f>IF(COUNT(R1665:EB1665)&gt;0,COUNT(R1665:EB1665),"")</f>
      </c>
      <c r="E1665" s="21">
        <f t="shared" si="102"/>
      </c>
      <c r="F1665" s="21">
        <f t="shared" si="103"/>
      </c>
      <c r="G1665" s="21">
        <f t="shared" si="104"/>
      </c>
      <c r="H1665" s="21">
        <f>IF(AND(L1665&gt;0,L1665&lt;=STATS!$B$18),1,"")</f>
      </c>
      <c r="I1665" s="57">
        <v>1664</v>
      </c>
      <c r="P1665" s="25"/>
      <c r="Q1665" s="25"/>
      <c r="R1665" s="60"/>
    </row>
    <row r="1666" spans="2:18" ht="12.75">
      <c r="B1666" s="21">
        <f aca="true" t="shared" si="105" ref="B1666:B1729">COUNT(P1666:DZ1666)</f>
        <v>0</v>
      </c>
      <c r="C1666" s="21">
        <f>IF(COUNT(P1666:EB1666)&gt;0,COUNT(P1666:EB1666),"")</f>
      </c>
      <c r="D1666" s="21">
        <f>IF(COUNT(R1666:EB1666)&gt;0,COUNT(R1666:EB1666),"")</f>
      </c>
      <c r="E1666" s="21">
        <f aca="true" t="shared" si="106" ref="E1666:E1729">IF(H1666=1,COUNT(P1666:DZ1666),"")</f>
      </c>
      <c r="F1666" s="21">
        <f aca="true" t="shared" si="107" ref="F1666:F1729">IF(H1666=1,COUNT(S1666:DZ1666),"")</f>
      </c>
      <c r="G1666" s="21">
        <f t="shared" si="104"/>
      </c>
      <c r="H1666" s="21">
        <f>IF(AND(L1666&gt;0,L1666&lt;=STATS!$B$18),1,"")</f>
      </c>
      <c r="I1666" s="57">
        <v>1665</v>
      </c>
      <c r="P1666" s="25"/>
      <c r="Q1666" s="25"/>
      <c r="R1666" s="60"/>
    </row>
    <row r="1667" spans="2:18" ht="12.75">
      <c r="B1667" s="21">
        <f t="shared" si="105"/>
        <v>0</v>
      </c>
      <c r="C1667" s="21">
        <f>IF(COUNT(P1667:EB1667)&gt;0,COUNT(P1667:EB1667),"")</f>
      </c>
      <c r="D1667" s="21">
        <f>IF(COUNT(R1667:EB1667)&gt;0,COUNT(R1667:EB1667),"")</f>
      </c>
      <c r="E1667" s="21">
        <f t="shared" si="106"/>
      </c>
      <c r="F1667" s="21">
        <f t="shared" si="107"/>
      </c>
      <c r="G1667" s="21">
        <f t="shared" si="104"/>
      </c>
      <c r="H1667" s="21">
        <f>IF(AND(L1667&gt;0,L1667&lt;=STATS!$B$18),1,"")</f>
      </c>
      <c r="I1667" s="57">
        <v>1666</v>
      </c>
      <c r="P1667" s="25"/>
      <c r="Q1667" s="25"/>
      <c r="R1667" s="60"/>
    </row>
    <row r="1668" spans="2:18" ht="12.75">
      <c r="B1668" s="21">
        <f t="shared" si="105"/>
        <v>0</v>
      </c>
      <c r="C1668" s="21">
        <f>IF(COUNT(P1668:EB1668)&gt;0,COUNT(P1668:EB1668),"")</f>
      </c>
      <c r="D1668" s="21">
        <f>IF(COUNT(R1668:EB1668)&gt;0,COUNT(R1668:EB1668),"")</f>
      </c>
      <c r="E1668" s="21">
        <f t="shared" si="106"/>
      </c>
      <c r="F1668" s="21">
        <f t="shared" si="107"/>
      </c>
      <c r="G1668" s="21">
        <f t="shared" si="104"/>
      </c>
      <c r="H1668" s="21">
        <f>IF(AND(L1668&gt;0,L1668&lt;=STATS!$B$18),1,"")</f>
      </c>
      <c r="I1668" s="57">
        <v>1667</v>
      </c>
      <c r="P1668" s="25"/>
      <c r="Q1668" s="25"/>
      <c r="R1668" s="60"/>
    </row>
    <row r="1669" spans="2:18" ht="12.75">
      <c r="B1669" s="21">
        <f t="shared" si="105"/>
        <v>0</v>
      </c>
      <c r="C1669" s="21">
        <f>IF(COUNT(P1669:EB1669)&gt;0,COUNT(P1669:EB1669),"")</f>
      </c>
      <c r="D1669" s="21">
        <f>IF(COUNT(R1669:EB1669)&gt;0,COUNT(R1669:EB1669),"")</f>
      </c>
      <c r="E1669" s="21">
        <f t="shared" si="106"/>
      </c>
      <c r="F1669" s="21">
        <f t="shared" si="107"/>
      </c>
      <c r="G1669" s="21">
        <f t="shared" si="104"/>
      </c>
      <c r="H1669" s="21">
        <f>IF(AND(L1669&gt;0,L1669&lt;=STATS!$B$18),1,"")</f>
      </c>
      <c r="I1669" s="57">
        <v>1668</v>
      </c>
      <c r="P1669" s="25"/>
      <c r="Q1669" s="25"/>
      <c r="R1669" s="60"/>
    </row>
    <row r="1670" spans="2:18" ht="12.75">
      <c r="B1670" s="21">
        <f t="shared" si="105"/>
        <v>0</v>
      </c>
      <c r="C1670" s="21">
        <f>IF(COUNT(P1670:EB1670)&gt;0,COUNT(P1670:EB1670),"")</f>
      </c>
      <c r="D1670" s="21">
        <f>IF(COUNT(R1670:EB1670)&gt;0,COUNT(R1670:EB1670),"")</f>
      </c>
      <c r="E1670" s="21">
        <f t="shared" si="106"/>
      </c>
      <c r="F1670" s="21">
        <f t="shared" si="107"/>
      </c>
      <c r="G1670" s="21">
        <f t="shared" si="104"/>
      </c>
      <c r="H1670" s="21">
        <f>IF(AND(L1670&gt;0,L1670&lt;=STATS!$B$18),1,"")</f>
      </c>
      <c r="I1670" s="57">
        <v>1669</v>
      </c>
      <c r="P1670" s="25"/>
      <c r="Q1670" s="25"/>
      <c r="R1670" s="60"/>
    </row>
    <row r="1671" spans="2:18" ht="12.75">
      <c r="B1671" s="21">
        <f t="shared" si="105"/>
        <v>0</v>
      </c>
      <c r="C1671" s="21">
        <f>IF(COUNT(P1671:EB1671)&gt;0,COUNT(P1671:EB1671),"")</f>
      </c>
      <c r="D1671" s="21">
        <f>IF(COUNT(R1671:EB1671)&gt;0,COUNT(R1671:EB1671),"")</f>
      </c>
      <c r="E1671" s="21">
        <f t="shared" si="106"/>
      </c>
      <c r="F1671" s="21">
        <f t="shared" si="107"/>
      </c>
      <c r="G1671" s="21">
        <f t="shared" si="104"/>
      </c>
      <c r="H1671" s="21">
        <f>IF(AND(L1671&gt;0,L1671&lt;=STATS!$B$18),1,"")</f>
      </c>
      <c r="I1671" s="57">
        <v>1670</v>
      </c>
      <c r="P1671" s="25"/>
      <c r="Q1671" s="25"/>
      <c r="R1671" s="60"/>
    </row>
    <row r="1672" spans="2:18" ht="12.75">
      <c r="B1672" s="21">
        <f t="shared" si="105"/>
        <v>0</v>
      </c>
      <c r="C1672" s="21">
        <f>IF(COUNT(P1672:EB1672)&gt;0,COUNT(P1672:EB1672),"")</f>
      </c>
      <c r="D1672" s="21">
        <f>IF(COUNT(R1672:EB1672)&gt;0,COUNT(R1672:EB1672),"")</f>
      </c>
      <c r="E1672" s="21">
        <f t="shared" si="106"/>
      </c>
      <c r="F1672" s="21">
        <f t="shared" si="107"/>
      </c>
      <c r="G1672" s="21">
        <f t="shared" si="104"/>
      </c>
      <c r="H1672" s="21">
        <f>IF(AND(L1672&gt;0,L1672&lt;=STATS!$B$18),1,"")</f>
      </c>
      <c r="I1672" s="57">
        <v>1671</v>
      </c>
      <c r="P1672" s="25"/>
      <c r="Q1672" s="25"/>
      <c r="R1672" s="60"/>
    </row>
    <row r="1673" spans="2:18" ht="12.75">
      <c r="B1673" s="21">
        <f t="shared" si="105"/>
        <v>0</v>
      </c>
      <c r="C1673" s="21">
        <f>IF(COUNT(P1673:EB1673)&gt;0,COUNT(P1673:EB1673),"")</f>
      </c>
      <c r="D1673" s="21">
        <f>IF(COUNT(R1673:EB1673)&gt;0,COUNT(R1673:EB1673),"")</f>
      </c>
      <c r="E1673" s="21">
        <f t="shared" si="106"/>
      </c>
      <c r="F1673" s="21">
        <f t="shared" si="107"/>
      </c>
      <c r="G1673" s="21">
        <f t="shared" si="104"/>
      </c>
      <c r="H1673" s="21">
        <f>IF(AND(L1673&gt;0,L1673&lt;=STATS!$B$18),1,"")</f>
      </c>
      <c r="I1673" s="57">
        <v>1672</v>
      </c>
      <c r="P1673" s="25"/>
      <c r="Q1673" s="25"/>
      <c r="R1673" s="60"/>
    </row>
    <row r="1674" spans="2:18" ht="12.75">
      <c r="B1674" s="21">
        <f t="shared" si="105"/>
        <v>0</v>
      </c>
      <c r="C1674" s="21">
        <f>IF(COUNT(P1674:EB1674)&gt;0,COUNT(P1674:EB1674),"")</f>
      </c>
      <c r="D1674" s="21">
        <f>IF(COUNT(R1674:EB1674)&gt;0,COUNT(R1674:EB1674),"")</f>
      </c>
      <c r="E1674" s="21">
        <f t="shared" si="106"/>
      </c>
      <c r="F1674" s="21">
        <f t="shared" si="107"/>
      </c>
      <c r="G1674" s="21">
        <f t="shared" si="104"/>
      </c>
      <c r="H1674" s="21">
        <f>IF(AND(L1674&gt;0,L1674&lt;=STATS!$B$18),1,"")</f>
      </c>
      <c r="I1674" s="57">
        <v>1673</v>
      </c>
      <c r="P1674" s="25"/>
      <c r="Q1674" s="25"/>
      <c r="R1674" s="60"/>
    </row>
    <row r="1675" spans="2:18" ht="12.75">
      <c r="B1675" s="21">
        <f t="shared" si="105"/>
        <v>0</v>
      </c>
      <c r="C1675" s="21">
        <f>IF(COUNT(P1675:EB1675)&gt;0,COUNT(P1675:EB1675),"")</f>
      </c>
      <c r="D1675" s="21">
        <f>IF(COUNT(R1675:EB1675)&gt;0,COUNT(R1675:EB1675),"")</f>
      </c>
      <c r="E1675" s="21">
        <f t="shared" si="106"/>
      </c>
      <c r="F1675" s="21">
        <f t="shared" si="107"/>
      </c>
      <c r="G1675" s="21">
        <f t="shared" si="104"/>
      </c>
      <c r="H1675" s="21">
        <f>IF(AND(L1675&gt;0,L1675&lt;=STATS!$B$18),1,"")</f>
      </c>
      <c r="I1675" s="57">
        <v>1674</v>
      </c>
      <c r="P1675" s="25"/>
      <c r="Q1675" s="25"/>
      <c r="R1675" s="60"/>
    </row>
    <row r="1676" spans="2:18" ht="12.75">
      <c r="B1676" s="21">
        <f t="shared" si="105"/>
        <v>0</v>
      </c>
      <c r="C1676" s="21">
        <f>IF(COUNT(P1676:EB1676)&gt;0,COUNT(P1676:EB1676),"")</f>
      </c>
      <c r="D1676" s="21">
        <f>IF(COUNT(R1676:EB1676)&gt;0,COUNT(R1676:EB1676),"")</f>
      </c>
      <c r="E1676" s="21">
        <f t="shared" si="106"/>
      </c>
      <c r="F1676" s="21">
        <f t="shared" si="107"/>
      </c>
      <c r="G1676" s="21">
        <f t="shared" si="104"/>
      </c>
      <c r="H1676" s="21">
        <f>IF(AND(L1676&gt;0,L1676&lt;=STATS!$B$18),1,"")</f>
      </c>
      <c r="I1676" s="57">
        <v>1675</v>
      </c>
      <c r="P1676" s="25"/>
      <c r="Q1676" s="25"/>
      <c r="R1676" s="60"/>
    </row>
    <row r="1677" spans="2:18" ht="12.75">
      <c r="B1677" s="21">
        <f t="shared" si="105"/>
        <v>0</v>
      </c>
      <c r="C1677" s="21">
        <f>IF(COUNT(P1677:EB1677)&gt;0,COUNT(P1677:EB1677),"")</f>
      </c>
      <c r="D1677" s="21">
        <f>IF(COUNT(R1677:EB1677)&gt;0,COUNT(R1677:EB1677),"")</f>
      </c>
      <c r="E1677" s="21">
        <f t="shared" si="106"/>
      </c>
      <c r="F1677" s="21">
        <f t="shared" si="107"/>
      </c>
      <c r="G1677" s="21">
        <f t="shared" si="104"/>
      </c>
      <c r="H1677" s="21">
        <f>IF(AND(L1677&gt;0,L1677&lt;=STATS!$B$18),1,"")</f>
      </c>
      <c r="I1677" s="57">
        <v>1676</v>
      </c>
      <c r="P1677" s="25"/>
      <c r="Q1677" s="25"/>
      <c r="R1677" s="60"/>
    </row>
    <row r="1678" spans="2:18" ht="12.75">
      <c r="B1678" s="21">
        <f t="shared" si="105"/>
        <v>0</v>
      </c>
      <c r="C1678" s="21">
        <f>IF(COUNT(P1678:EB1678)&gt;0,COUNT(P1678:EB1678),"")</f>
      </c>
      <c r="D1678" s="21">
        <f>IF(COUNT(R1678:EB1678)&gt;0,COUNT(R1678:EB1678),"")</f>
      </c>
      <c r="E1678" s="21">
        <f t="shared" si="106"/>
      </c>
      <c r="F1678" s="21">
        <f t="shared" si="107"/>
      </c>
      <c r="G1678" s="21">
        <f t="shared" si="104"/>
      </c>
      <c r="H1678" s="21">
        <f>IF(AND(L1678&gt;0,L1678&lt;=STATS!$B$18),1,"")</f>
      </c>
      <c r="I1678" s="57">
        <v>1677</v>
      </c>
      <c r="P1678" s="25"/>
      <c r="Q1678" s="25"/>
      <c r="R1678" s="60"/>
    </row>
    <row r="1679" spans="2:18" ht="12.75">
      <c r="B1679" s="21">
        <f t="shared" si="105"/>
        <v>0</v>
      </c>
      <c r="C1679" s="21">
        <f>IF(COUNT(P1679:EB1679)&gt;0,COUNT(P1679:EB1679),"")</f>
      </c>
      <c r="D1679" s="21">
        <f>IF(COUNT(R1679:EB1679)&gt;0,COUNT(R1679:EB1679),"")</f>
      </c>
      <c r="E1679" s="21">
        <f t="shared" si="106"/>
      </c>
      <c r="F1679" s="21">
        <f t="shared" si="107"/>
      </c>
      <c r="G1679" s="21">
        <f t="shared" si="104"/>
      </c>
      <c r="H1679" s="21">
        <f>IF(AND(L1679&gt;0,L1679&lt;=STATS!$B$18),1,"")</f>
      </c>
      <c r="I1679" s="57">
        <v>1678</v>
      </c>
      <c r="P1679" s="25"/>
      <c r="Q1679" s="25"/>
      <c r="R1679" s="60"/>
    </row>
    <row r="1680" spans="2:18" ht="12.75">
      <c r="B1680" s="21">
        <f t="shared" si="105"/>
        <v>0</v>
      </c>
      <c r="C1680" s="21">
        <f>IF(COUNT(P1680:EB1680)&gt;0,COUNT(P1680:EB1680),"")</f>
      </c>
      <c r="D1680" s="21">
        <f>IF(COUNT(R1680:EB1680)&gt;0,COUNT(R1680:EB1680),"")</f>
      </c>
      <c r="E1680" s="21">
        <f t="shared" si="106"/>
      </c>
      <c r="F1680" s="21">
        <f t="shared" si="107"/>
      </c>
      <c r="G1680" s="21">
        <f t="shared" si="104"/>
      </c>
      <c r="H1680" s="21">
        <f>IF(AND(L1680&gt;0,L1680&lt;=STATS!$B$18),1,"")</f>
      </c>
      <c r="I1680" s="57">
        <v>1679</v>
      </c>
      <c r="P1680" s="25"/>
      <c r="Q1680" s="25"/>
      <c r="R1680" s="60"/>
    </row>
    <row r="1681" spans="2:18" ht="12.75">
      <c r="B1681" s="21">
        <f t="shared" si="105"/>
        <v>0</v>
      </c>
      <c r="C1681" s="21">
        <f>IF(COUNT(P1681:EB1681)&gt;0,COUNT(P1681:EB1681),"")</f>
      </c>
      <c r="D1681" s="21">
        <f>IF(COUNT(R1681:EB1681)&gt;0,COUNT(R1681:EB1681),"")</f>
      </c>
      <c r="E1681" s="21">
        <f t="shared" si="106"/>
      </c>
      <c r="F1681" s="21">
        <f t="shared" si="107"/>
      </c>
      <c r="G1681" s="21">
        <f t="shared" si="104"/>
      </c>
      <c r="H1681" s="21">
        <f>IF(AND(L1681&gt;0,L1681&lt;=STATS!$B$18),1,"")</f>
      </c>
      <c r="I1681" s="57">
        <v>1680</v>
      </c>
      <c r="P1681" s="25"/>
      <c r="Q1681" s="25"/>
      <c r="R1681" s="60"/>
    </row>
    <row r="1682" spans="2:18" ht="12.75">
      <c r="B1682" s="21">
        <f t="shared" si="105"/>
        <v>0</v>
      </c>
      <c r="C1682" s="21">
        <f>IF(COUNT(P1682:EB1682)&gt;0,COUNT(P1682:EB1682),"")</f>
      </c>
      <c r="D1682" s="21">
        <f>IF(COUNT(R1682:EB1682)&gt;0,COUNT(R1682:EB1682),"")</f>
      </c>
      <c r="E1682" s="21">
        <f t="shared" si="106"/>
      </c>
      <c r="F1682" s="21">
        <f t="shared" si="107"/>
      </c>
      <c r="G1682" s="21">
        <f t="shared" si="104"/>
      </c>
      <c r="H1682" s="21">
        <f>IF(AND(L1682&gt;0,L1682&lt;=STATS!$B$18),1,"")</f>
      </c>
      <c r="I1682" s="57">
        <v>1681</v>
      </c>
      <c r="P1682" s="25"/>
      <c r="Q1682" s="25"/>
      <c r="R1682" s="60"/>
    </row>
    <row r="1683" spans="2:18" ht="12.75">
      <c r="B1683" s="21">
        <f t="shared" si="105"/>
        <v>0</v>
      </c>
      <c r="C1683" s="21">
        <f>IF(COUNT(P1683:EB1683)&gt;0,COUNT(P1683:EB1683),"")</f>
      </c>
      <c r="D1683" s="21">
        <f>IF(COUNT(R1683:EB1683)&gt;0,COUNT(R1683:EB1683),"")</f>
      </c>
      <c r="E1683" s="21">
        <f t="shared" si="106"/>
      </c>
      <c r="F1683" s="21">
        <f t="shared" si="107"/>
      </c>
      <c r="G1683" s="21">
        <f t="shared" si="104"/>
      </c>
      <c r="H1683" s="21">
        <f>IF(AND(L1683&gt;0,L1683&lt;=STATS!$B$18),1,"")</f>
      </c>
      <c r="I1683" s="57">
        <v>1682</v>
      </c>
      <c r="P1683" s="25"/>
      <c r="Q1683" s="25"/>
      <c r="R1683" s="60"/>
    </row>
    <row r="1684" spans="2:18" ht="12.75">
      <c r="B1684" s="21">
        <f t="shared" si="105"/>
        <v>0</v>
      </c>
      <c r="C1684" s="21">
        <f>IF(COUNT(P1684:EB1684)&gt;0,COUNT(P1684:EB1684),"")</f>
      </c>
      <c r="D1684" s="21">
        <f>IF(COUNT(R1684:EB1684)&gt;0,COUNT(R1684:EB1684),"")</f>
      </c>
      <c r="E1684" s="21">
        <f t="shared" si="106"/>
      </c>
      <c r="F1684" s="21">
        <f t="shared" si="107"/>
      </c>
      <c r="G1684" s="21">
        <f t="shared" si="104"/>
      </c>
      <c r="H1684" s="21">
        <f>IF(AND(L1684&gt;0,L1684&lt;=STATS!$B$18),1,"")</f>
      </c>
      <c r="I1684" s="57">
        <v>1683</v>
      </c>
      <c r="P1684" s="25"/>
      <c r="Q1684" s="25"/>
      <c r="R1684" s="60"/>
    </row>
    <row r="1685" spans="2:18" ht="12.75">
      <c r="B1685" s="21">
        <f t="shared" si="105"/>
        <v>0</v>
      </c>
      <c r="C1685" s="21">
        <f>IF(COUNT(P1685:EB1685)&gt;0,COUNT(P1685:EB1685),"")</f>
      </c>
      <c r="D1685" s="21">
        <f>IF(COUNT(R1685:EB1685)&gt;0,COUNT(R1685:EB1685),"")</f>
      </c>
      <c r="E1685" s="21">
        <f t="shared" si="106"/>
      </c>
      <c r="F1685" s="21">
        <f t="shared" si="107"/>
      </c>
      <c r="G1685" s="21">
        <f t="shared" si="104"/>
      </c>
      <c r="H1685" s="21">
        <f>IF(AND(L1685&gt;0,L1685&lt;=STATS!$B$18),1,"")</f>
      </c>
      <c r="I1685" s="57">
        <v>1684</v>
      </c>
      <c r="P1685" s="25"/>
      <c r="Q1685" s="25"/>
      <c r="R1685" s="60"/>
    </row>
    <row r="1686" spans="2:18" ht="12.75">
      <c r="B1686" s="21">
        <f t="shared" si="105"/>
        <v>0</v>
      </c>
      <c r="C1686" s="21">
        <f>IF(COUNT(P1686:EB1686)&gt;0,COUNT(P1686:EB1686),"")</f>
      </c>
      <c r="D1686" s="21">
        <f>IF(COUNT(R1686:EB1686)&gt;0,COUNT(R1686:EB1686),"")</f>
      </c>
      <c r="E1686" s="21">
        <f t="shared" si="106"/>
      </c>
      <c r="F1686" s="21">
        <f t="shared" si="107"/>
      </c>
      <c r="G1686" s="21">
        <f t="shared" si="104"/>
      </c>
      <c r="H1686" s="21">
        <f>IF(AND(L1686&gt;0,L1686&lt;=STATS!$B$18),1,"")</f>
      </c>
      <c r="I1686" s="57">
        <v>1685</v>
      </c>
      <c r="P1686" s="25"/>
      <c r="Q1686" s="25"/>
      <c r="R1686" s="60"/>
    </row>
    <row r="1687" spans="2:18" ht="12.75">
      <c r="B1687" s="21">
        <f t="shared" si="105"/>
        <v>0</v>
      </c>
      <c r="C1687" s="21">
        <f>IF(COUNT(P1687:EB1687)&gt;0,COUNT(P1687:EB1687),"")</f>
      </c>
      <c r="D1687" s="21">
        <f>IF(COUNT(R1687:EB1687)&gt;0,COUNT(R1687:EB1687),"")</f>
      </c>
      <c r="E1687" s="21">
        <f t="shared" si="106"/>
      </c>
      <c r="F1687" s="21">
        <f t="shared" si="107"/>
      </c>
      <c r="G1687" s="21">
        <f t="shared" si="104"/>
      </c>
      <c r="H1687" s="21">
        <f>IF(AND(L1687&gt;0,L1687&lt;=STATS!$B$18),1,"")</f>
      </c>
      <c r="I1687" s="57">
        <v>1686</v>
      </c>
      <c r="P1687" s="25"/>
      <c r="Q1687" s="25"/>
      <c r="R1687" s="60"/>
    </row>
    <row r="1688" spans="2:18" ht="12.75">
      <c r="B1688" s="21">
        <f t="shared" si="105"/>
        <v>0</v>
      </c>
      <c r="C1688" s="21">
        <f>IF(COUNT(P1688:EB1688)&gt;0,COUNT(P1688:EB1688),"")</f>
      </c>
      <c r="D1688" s="21">
        <f>IF(COUNT(R1688:EB1688)&gt;0,COUNT(R1688:EB1688),"")</f>
      </c>
      <c r="E1688" s="21">
        <f t="shared" si="106"/>
      </c>
      <c r="F1688" s="21">
        <f t="shared" si="107"/>
      </c>
      <c r="G1688" s="21">
        <f t="shared" si="104"/>
      </c>
      <c r="H1688" s="21">
        <f>IF(AND(L1688&gt;0,L1688&lt;=STATS!$B$18),1,"")</f>
      </c>
      <c r="I1688" s="57">
        <v>1687</v>
      </c>
      <c r="P1688" s="25"/>
      <c r="Q1688" s="25"/>
      <c r="R1688" s="60"/>
    </row>
    <row r="1689" spans="2:18" ht="12.75">
      <c r="B1689" s="21">
        <f t="shared" si="105"/>
        <v>0</v>
      </c>
      <c r="C1689" s="21">
        <f>IF(COUNT(P1689:EB1689)&gt;0,COUNT(P1689:EB1689),"")</f>
      </c>
      <c r="D1689" s="21">
        <f>IF(COUNT(R1689:EB1689)&gt;0,COUNT(R1689:EB1689),"")</f>
      </c>
      <c r="E1689" s="21">
        <f t="shared" si="106"/>
      </c>
      <c r="F1689" s="21">
        <f t="shared" si="107"/>
      </c>
      <c r="G1689" s="21">
        <f t="shared" si="104"/>
      </c>
      <c r="H1689" s="21">
        <f>IF(AND(L1689&gt;0,L1689&lt;=STATS!$B$18),1,"")</f>
      </c>
      <c r="I1689" s="57">
        <v>1688</v>
      </c>
      <c r="P1689" s="25"/>
      <c r="Q1689" s="25"/>
      <c r="R1689" s="60"/>
    </row>
    <row r="1690" spans="2:18" ht="12.75">
      <c r="B1690" s="21">
        <f t="shared" si="105"/>
        <v>0</v>
      </c>
      <c r="C1690" s="21">
        <f>IF(COUNT(P1690:EB1690)&gt;0,COUNT(P1690:EB1690),"")</f>
      </c>
      <c r="D1690" s="21">
        <f>IF(COUNT(R1690:EB1690)&gt;0,COUNT(R1690:EB1690),"")</f>
      </c>
      <c r="E1690" s="21">
        <f t="shared" si="106"/>
      </c>
      <c r="F1690" s="21">
        <f t="shared" si="107"/>
      </c>
      <c r="G1690" s="21">
        <f aca="true" t="shared" si="108" ref="G1690:G1753">IF($B1690&gt;=1,$L1690,"")</f>
      </c>
      <c r="H1690" s="21">
        <f>IF(AND(L1690&gt;0,L1690&lt;=STATS!$B$18),1,"")</f>
      </c>
      <c r="I1690" s="57">
        <v>1689</v>
      </c>
      <c r="P1690" s="25"/>
      <c r="Q1690" s="25"/>
      <c r="R1690" s="60"/>
    </row>
    <row r="1691" spans="2:18" ht="12.75">
      <c r="B1691" s="21">
        <f t="shared" si="105"/>
        <v>0</v>
      </c>
      <c r="C1691" s="21">
        <f>IF(COUNT(P1691:EB1691)&gt;0,COUNT(P1691:EB1691),"")</f>
      </c>
      <c r="D1691" s="21">
        <f>IF(COUNT(R1691:EB1691)&gt;0,COUNT(R1691:EB1691),"")</f>
      </c>
      <c r="E1691" s="21">
        <f t="shared" si="106"/>
      </c>
      <c r="F1691" s="21">
        <f t="shared" si="107"/>
      </c>
      <c r="G1691" s="21">
        <f t="shared" si="108"/>
      </c>
      <c r="H1691" s="21">
        <f>IF(AND(L1691&gt;0,L1691&lt;=STATS!$B$18),1,"")</f>
      </c>
      <c r="I1691" s="57">
        <v>1690</v>
      </c>
      <c r="P1691" s="25"/>
      <c r="Q1691" s="25"/>
      <c r="R1691" s="60"/>
    </row>
    <row r="1692" spans="2:18" ht="12.75">
      <c r="B1692" s="21">
        <f t="shared" si="105"/>
        <v>0</v>
      </c>
      <c r="C1692" s="21">
        <f>IF(COUNT(P1692:EB1692)&gt;0,COUNT(P1692:EB1692),"")</f>
      </c>
      <c r="D1692" s="21">
        <f>IF(COUNT(R1692:EB1692)&gt;0,COUNT(R1692:EB1692),"")</f>
      </c>
      <c r="E1692" s="21">
        <f t="shared" si="106"/>
      </c>
      <c r="F1692" s="21">
        <f t="shared" si="107"/>
      </c>
      <c r="G1692" s="21">
        <f t="shared" si="108"/>
      </c>
      <c r="H1692" s="21">
        <f>IF(AND(L1692&gt;0,L1692&lt;=STATS!$B$18),1,"")</f>
      </c>
      <c r="I1692" s="57">
        <v>1691</v>
      </c>
      <c r="P1692" s="25"/>
      <c r="Q1692" s="25"/>
      <c r="R1692" s="60"/>
    </row>
    <row r="1693" spans="2:18" ht="12.75">
      <c r="B1693" s="21">
        <f t="shared" si="105"/>
        <v>0</v>
      </c>
      <c r="C1693" s="21">
        <f>IF(COUNT(P1693:EB1693)&gt;0,COUNT(P1693:EB1693),"")</f>
      </c>
      <c r="D1693" s="21">
        <f>IF(COUNT(R1693:EB1693)&gt;0,COUNT(R1693:EB1693),"")</f>
      </c>
      <c r="E1693" s="21">
        <f t="shared" si="106"/>
      </c>
      <c r="F1693" s="21">
        <f t="shared" si="107"/>
      </c>
      <c r="G1693" s="21">
        <f t="shared" si="108"/>
      </c>
      <c r="H1693" s="21">
        <f>IF(AND(L1693&gt;0,L1693&lt;=STATS!$B$18),1,"")</f>
      </c>
      <c r="I1693" s="57">
        <v>1692</v>
      </c>
      <c r="P1693" s="25"/>
      <c r="Q1693" s="25"/>
      <c r="R1693" s="60"/>
    </row>
    <row r="1694" spans="2:18" ht="12.75">
      <c r="B1694" s="21">
        <f t="shared" si="105"/>
        <v>0</v>
      </c>
      <c r="C1694" s="21">
        <f>IF(COUNT(P1694:EB1694)&gt;0,COUNT(P1694:EB1694),"")</f>
      </c>
      <c r="D1694" s="21">
        <f>IF(COUNT(R1694:EB1694)&gt;0,COUNT(R1694:EB1694),"")</f>
      </c>
      <c r="E1694" s="21">
        <f t="shared" si="106"/>
      </c>
      <c r="F1694" s="21">
        <f t="shared" si="107"/>
      </c>
      <c r="G1694" s="21">
        <f t="shared" si="108"/>
      </c>
      <c r="H1694" s="21">
        <f>IF(AND(L1694&gt;0,L1694&lt;=STATS!$B$18),1,"")</f>
      </c>
      <c r="I1694" s="57">
        <v>1693</v>
      </c>
      <c r="P1694" s="25"/>
      <c r="Q1694" s="25"/>
      <c r="R1694" s="60"/>
    </row>
    <row r="1695" spans="2:18" ht="12.75">
      <c r="B1695" s="21">
        <f t="shared" si="105"/>
        <v>0</v>
      </c>
      <c r="C1695" s="21">
        <f>IF(COUNT(P1695:EB1695)&gt;0,COUNT(P1695:EB1695),"")</f>
      </c>
      <c r="D1695" s="21">
        <f>IF(COUNT(R1695:EB1695)&gt;0,COUNT(R1695:EB1695),"")</f>
      </c>
      <c r="E1695" s="21">
        <f t="shared" si="106"/>
      </c>
      <c r="F1695" s="21">
        <f t="shared" si="107"/>
      </c>
      <c r="G1695" s="21">
        <f t="shared" si="108"/>
      </c>
      <c r="H1695" s="21">
        <f>IF(AND(L1695&gt;0,L1695&lt;=STATS!$B$18),1,"")</f>
      </c>
      <c r="I1695" s="57">
        <v>1694</v>
      </c>
      <c r="P1695" s="25"/>
      <c r="Q1695" s="25"/>
      <c r="R1695" s="60"/>
    </row>
    <row r="1696" spans="2:18" ht="12.75">
      <c r="B1696" s="21">
        <f t="shared" si="105"/>
        <v>0</v>
      </c>
      <c r="C1696" s="21">
        <f>IF(COUNT(P1696:EB1696)&gt;0,COUNT(P1696:EB1696),"")</f>
      </c>
      <c r="D1696" s="21">
        <f>IF(COUNT(R1696:EB1696)&gt;0,COUNT(R1696:EB1696),"")</f>
      </c>
      <c r="E1696" s="21">
        <f t="shared" si="106"/>
      </c>
      <c r="F1696" s="21">
        <f t="shared" si="107"/>
      </c>
      <c r="G1696" s="21">
        <f t="shared" si="108"/>
      </c>
      <c r="H1696" s="21">
        <f>IF(AND(L1696&gt;0,L1696&lt;=STATS!$B$18),1,"")</f>
      </c>
      <c r="I1696" s="57">
        <v>1695</v>
      </c>
      <c r="P1696" s="25"/>
      <c r="Q1696" s="25"/>
      <c r="R1696" s="60"/>
    </row>
    <row r="1697" spans="2:18" ht="12.75">
      <c r="B1697" s="21">
        <f t="shared" si="105"/>
        <v>0</v>
      </c>
      <c r="C1697" s="21">
        <f>IF(COUNT(P1697:EB1697)&gt;0,COUNT(P1697:EB1697),"")</f>
      </c>
      <c r="D1697" s="21">
        <f>IF(COUNT(R1697:EB1697)&gt;0,COUNT(R1697:EB1697),"")</f>
      </c>
      <c r="E1697" s="21">
        <f t="shared" si="106"/>
      </c>
      <c r="F1697" s="21">
        <f t="shared" si="107"/>
      </c>
      <c r="G1697" s="21">
        <f t="shared" si="108"/>
      </c>
      <c r="H1697" s="21">
        <f>IF(AND(L1697&gt;0,L1697&lt;=STATS!$B$18),1,"")</f>
      </c>
      <c r="I1697" s="57">
        <v>1696</v>
      </c>
      <c r="P1697" s="25"/>
      <c r="Q1697" s="25"/>
      <c r="R1697" s="60"/>
    </row>
    <row r="1698" spans="2:18" ht="12.75">
      <c r="B1698" s="21">
        <f t="shared" si="105"/>
        <v>0</v>
      </c>
      <c r="C1698" s="21">
        <f>IF(COUNT(P1698:EB1698)&gt;0,COUNT(P1698:EB1698),"")</f>
      </c>
      <c r="D1698" s="21">
        <f>IF(COUNT(R1698:EB1698)&gt;0,COUNT(R1698:EB1698),"")</f>
      </c>
      <c r="E1698" s="21">
        <f t="shared" si="106"/>
      </c>
      <c r="F1698" s="21">
        <f t="shared" si="107"/>
      </c>
      <c r="G1698" s="21">
        <f t="shared" si="108"/>
      </c>
      <c r="H1698" s="21">
        <f>IF(AND(L1698&gt;0,L1698&lt;=STATS!$B$18),1,"")</f>
      </c>
      <c r="I1698" s="57">
        <v>1697</v>
      </c>
      <c r="P1698" s="25"/>
      <c r="Q1698" s="25"/>
      <c r="R1698" s="60"/>
    </row>
    <row r="1699" spans="2:18" ht="12.75">
      <c r="B1699" s="21">
        <f t="shared" si="105"/>
        <v>0</v>
      </c>
      <c r="C1699" s="21">
        <f>IF(COUNT(P1699:EB1699)&gt;0,COUNT(P1699:EB1699),"")</f>
      </c>
      <c r="D1699" s="21">
        <f>IF(COUNT(R1699:EB1699)&gt;0,COUNT(R1699:EB1699),"")</f>
      </c>
      <c r="E1699" s="21">
        <f t="shared" si="106"/>
      </c>
      <c r="F1699" s="21">
        <f t="shared" si="107"/>
      </c>
      <c r="G1699" s="21">
        <f t="shared" si="108"/>
      </c>
      <c r="H1699" s="21">
        <f>IF(AND(L1699&gt;0,L1699&lt;=STATS!$B$18),1,"")</f>
      </c>
      <c r="I1699" s="57">
        <v>1698</v>
      </c>
      <c r="P1699" s="25"/>
      <c r="Q1699" s="25"/>
      <c r="R1699" s="60"/>
    </row>
    <row r="1700" spans="2:18" ht="12.75">
      <c r="B1700" s="21">
        <f t="shared" si="105"/>
        <v>0</v>
      </c>
      <c r="C1700" s="21">
        <f>IF(COUNT(P1700:EB1700)&gt;0,COUNT(P1700:EB1700),"")</f>
      </c>
      <c r="D1700" s="21">
        <f>IF(COUNT(R1700:EB1700)&gt;0,COUNT(R1700:EB1700),"")</f>
      </c>
      <c r="E1700" s="21">
        <f t="shared" si="106"/>
      </c>
      <c r="F1700" s="21">
        <f t="shared" si="107"/>
      </c>
      <c r="G1700" s="21">
        <f t="shared" si="108"/>
      </c>
      <c r="H1700" s="21">
        <f>IF(AND(L1700&gt;0,L1700&lt;=STATS!$B$18),1,"")</f>
      </c>
      <c r="I1700" s="57">
        <v>1699</v>
      </c>
      <c r="P1700" s="25"/>
      <c r="Q1700" s="25"/>
      <c r="R1700" s="60"/>
    </row>
    <row r="1701" spans="2:18" ht="12.75">
      <c r="B1701" s="21">
        <f t="shared" si="105"/>
        <v>0</v>
      </c>
      <c r="C1701" s="21">
        <f>IF(COUNT(P1701:EB1701)&gt;0,COUNT(P1701:EB1701),"")</f>
      </c>
      <c r="D1701" s="21">
        <f>IF(COUNT(R1701:EB1701)&gt;0,COUNT(R1701:EB1701),"")</f>
      </c>
      <c r="E1701" s="21">
        <f t="shared" si="106"/>
      </c>
      <c r="F1701" s="21">
        <f t="shared" si="107"/>
      </c>
      <c r="G1701" s="21">
        <f t="shared" si="108"/>
      </c>
      <c r="H1701" s="21">
        <f>IF(AND(L1701&gt;0,L1701&lt;=STATS!$B$18),1,"")</f>
      </c>
      <c r="I1701" s="57">
        <v>1700</v>
      </c>
      <c r="P1701" s="25"/>
      <c r="Q1701" s="25"/>
      <c r="R1701" s="60"/>
    </row>
    <row r="1702" spans="2:18" ht="12.75">
      <c r="B1702" s="21">
        <f t="shared" si="105"/>
        <v>0</v>
      </c>
      <c r="C1702" s="21">
        <f>IF(COUNT(P1702:EB1702)&gt;0,COUNT(P1702:EB1702),"")</f>
      </c>
      <c r="D1702" s="21">
        <f>IF(COUNT(R1702:EB1702)&gt;0,COUNT(R1702:EB1702),"")</f>
      </c>
      <c r="E1702" s="21">
        <f t="shared" si="106"/>
      </c>
      <c r="F1702" s="21">
        <f t="shared" si="107"/>
      </c>
      <c r="G1702" s="21">
        <f t="shared" si="108"/>
      </c>
      <c r="H1702" s="21">
        <f>IF(AND(L1702&gt;0,L1702&lt;=STATS!$B$18),1,"")</f>
      </c>
      <c r="I1702" s="57">
        <v>1701</v>
      </c>
      <c r="P1702" s="25"/>
      <c r="Q1702" s="25"/>
      <c r="R1702" s="60"/>
    </row>
    <row r="1703" spans="2:18" ht="12.75">
      <c r="B1703" s="21">
        <f t="shared" si="105"/>
        <v>0</v>
      </c>
      <c r="C1703" s="21">
        <f>IF(COUNT(P1703:EB1703)&gt;0,COUNT(P1703:EB1703),"")</f>
      </c>
      <c r="D1703" s="21">
        <f>IF(COUNT(R1703:EB1703)&gt;0,COUNT(R1703:EB1703),"")</f>
      </c>
      <c r="E1703" s="21">
        <f t="shared" si="106"/>
      </c>
      <c r="F1703" s="21">
        <f t="shared" si="107"/>
      </c>
      <c r="G1703" s="21">
        <f t="shared" si="108"/>
      </c>
      <c r="H1703" s="21">
        <f>IF(AND(L1703&gt;0,L1703&lt;=STATS!$B$18),1,"")</f>
      </c>
      <c r="I1703" s="57">
        <v>1702</v>
      </c>
      <c r="P1703" s="25"/>
      <c r="Q1703" s="25"/>
      <c r="R1703" s="60"/>
    </row>
    <row r="1704" spans="2:18" ht="12.75">
      <c r="B1704" s="21">
        <f t="shared" si="105"/>
        <v>0</v>
      </c>
      <c r="C1704" s="21">
        <f>IF(COUNT(P1704:EB1704)&gt;0,COUNT(P1704:EB1704),"")</f>
      </c>
      <c r="D1704" s="21">
        <f>IF(COUNT(R1704:EB1704)&gt;0,COUNT(R1704:EB1704),"")</f>
      </c>
      <c r="E1704" s="21">
        <f t="shared" si="106"/>
      </c>
      <c r="F1704" s="21">
        <f t="shared" si="107"/>
      </c>
      <c r="G1704" s="21">
        <f t="shared" si="108"/>
      </c>
      <c r="H1704" s="21">
        <f>IF(AND(L1704&gt;0,L1704&lt;=STATS!$B$18),1,"")</f>
      </c>
      <c r="I1704" s="57">
        <v>1703</v>
      </c>
      <c r="P1704" s="25"/>
      <c r="Q1704" s="25"/>
      <c r="R1704" s="60"/>
    </row>
    <row r="1705" spans="2:18" ht="12.75">
      <c r="B1705" s="21">
        <f t="shared" si="105"/>
        <v>0</v>
      </c>
      <c r="C1705" s="21">
        <f>IF(COUNT(P1705:EB1705)&gt;0,COUNT(P1705:EB1705),"")</f>
      </c>
      <c r="D1705" s="21">
        <f>IF(COUNT(R1705:EB1705)&gt;0,COUNT(R1705:EB1705),"")</f>
      </c>
      <c r="E1705" s="21">
        <f t="shared" si="106"/>
      </c>
      <c r="F1705" s="21">
        <f t="shared" si="107"/>
      </c>
      <c r="G1705" s="21">
        <f t="shared" si="108"/>
      </c>
      <c r="H1705" s="21">
        <f>IF(AND(L1705&gt;0,L1705&lt;=STATS!$B$18),1,"")</f>
      </c>
      <c r="I1705" s="57">
        <v>1704</v>
      </c>
      <c r="P1705" s="25"/>
      <c r="Q1705" s="25"/>
      <c r="R1705" s="60"/>
    </row>
    <row r="1706" spans="2:18" ht="12.75">
      <c r="B1706" s="21">
        <f t="shared" si="105"/>
        <v>0</v>
      </c>
      <c r="C1706" s="21">
        <f>IF(COUNT(P1706:EB1706)&gt;0,COUNT(P1706:EB1706),"")</f>
      </c>
      <c r="D1706" s="21">
        <f>IF(COUNT(R1706:EB1706)&gt;0,COUNT(R1706:EB1706),"")</f>
      </c>
      <c r="E1706" s="21">
        <f t="shared" si="106"/>
      </c>
      <c r="F1706" s="21">
        <f t="shared" si="107"/>
      </c>
      <c r="G1706" s="21">
        <f t="shared" si="108"/>
      </c>
      <c r="H1706" s="21">
        <f>IF(AND(L1706&gt;0,L1706&lt;=STATS!$B$18),1,"")</f>
      </c>
      <c r="I1706" s="57">
        <v>1705</v>
      </c>
      <c r="P1706" s="25"/>
      <c r="Q1706" s="25"/>
      <c r="R1706" s="60"/>
    </row>
    <row r="1707" spans="2:18" ht="12.75">
      <c r="B1707" s="21">
        <f t="shared" si="105"/>
        <v>0</v>
      </c>
      <c r="C1707" s="21">
        <f>IF(COUNT(P1707:EB1707)&gt;0,COUNT(P1707:EB1707),"")</f>
      </c>
      <c r="D1707" s="21">
        <f>IF(COUNT(R1707:EB1707)&gt;0,COUNT(R1707:EB1707),"")</f>
      </c>
      <c r="E1707" s="21">
        <f t="shared" si="106"/>
      </c>
      <c r="F1707" s="21">
        <f t="shared" si="107"/>
      </c>
      <c r="G1707" s="21">
        <f t="shared" si="108"/>
      </c>
      <c r="H1707" s="21">
        <f>IF(AND(L1707&gt;0,L1707&lt;=STATS!$B$18),1,"")</f>
      </c>
      <c r="I1707" s="57">
        <v>1706</v>
      </c>
      <c r="P1707" s="25"/>
      <c r="Q1707" s="25"/>
      <c r="R1707" s="60"/>
    </row>
    <row r="1708" spans="2:18" ht="12.75">
      <c r="B1708" s="21">
        <f t="shared" si="105"/>
        <v>0</v>
      </c>
      <c r="C1708" s="21">
        <f>IF(COUNT(P1708:EB1708)&gt;0,COUNT(P1708:EB1708),"")</f>
      </c>
      <c r="D1708" s="21">
        <f>IF(COUNT(R1708:EB1708)&gt;0,COUNT(R1708:EB1708),"")</f>
      </c>
      <c r="E1708" s="21">
        <f t="shared" si="106"/>
      </c>
      <c r="F1708" s="21">
        <f t="shared" si="107"/>
      </c>
      <c r="G1708" s="21">
        <f t="shared" si="108"/>
      </c>
      <c r="H1708" s="21">
        <f>IF(AND(L1708&gt;0,L1708&lt;=STATS!$B$18),1,"")</f>
      </c>
      <c r="I1708" s="57">
        <v>1707</v>
      </c>
      <c r="P1708" s="25"/>
      <c r="Q1708" s="25"/>
      <c r="R1708" s="60"/>
    </row>
    <row r="1709" spans="2:18" ht="12.75">
      <c r="B1709" s="21">
        <f t="shared" si="105"/>
        <v>0</v>
      </c>
      <c r="C1709" s="21">
        <f>IF(COUNT(P1709:EB1709)&gt;0,COUNT(P1709:EB1709),"")</f>
      </c>
      <c r="D1709" s="21">
        <f>IF(COUNT(R1709:EB1709)&gt;0,COUNT(R1709:EB1709),"")</f>
      </c>
      <c r="E1709" s="21">
        <f t="shared" si="106"/>
      </c>
      <c r="F1709" s="21">
        <f t="shared" si="107"/>
      </c>
      <c r="G1709" s="21">
        <f t="shared" si="108"/>
      </c>
      <c r="H1709" s="21">
        <f>IF(AND(L1709&gt;0,L1709&lt;=STATS!$B$18),1,"")</f>
      </c>
      <c r="I1709" s="57">
        <v>1708</v>
      </c>
      <c r="P1709" s="25"/>
      <c r="Q1709" s="25"/>
      <c r="R1709" s="60"/>
    </row>
    <row r="1710" spans="2:18" ht="12.75">
      <c r="B1710" s="21">
        <f t="shared" si="105"/>
        <v>0</v>
      </c>
      <c r="C1710" s="21">
        <f>IF(COUNT(P1710:EB1710)&gt;0,COUNT(P1710:EB1710),"")</f>
      </c>
      <c r="D1710" s="21">
        <f>IF(COUNT(R1710:EB1710)&gt;0,COUNT(R1710:EB1710),"")</f>
      </c>
      <c r="E1710" s="21">
        <f t="shared" si="106"/>
      </c>
      <c r="F1710" s="21">
        <f t="shared" si="107"/>
      </c>
      <c r="G1710" s="21">
        <f t="shared" si="108"/>
      </c>
      <c r="H1710" s="21">
        <f>IF(AND(L1710&gt;0,L1710&lt;=STATS!$B$18),1,"")</f>
      </c>
      <c r="I1710" s="57">
        <v>1709</v>
      </c>
      <c r="P1710" s="25"/>
      <c r="Q1710" s="25"/>
      <c r="R1710" s="60"/>
    </row>
    <row r="1711" spans="2:18" ht="12.75">
      <c r="B1711" s="21">
        <f t="shared" si="105"/>
        <v>0</v>
      </c>
      <c r="C1711" s="21">
        <f>IF(COUNT(P1711:EB1711)&gt;0,COUNT(P1711:EB1711),"")</f>
      </c>
      <c r="D1711" s="21">
        <f>IF(COUNT(R1711:EB1711)&gt;0,COUNT(R1711:EB1711),"")</f>
      </c>
      <c r="E1711" s="21">
        <f t="shared" si="106"/>
      </c>
      <c r="F1711" s="21">
        <f t="shared" si="107"/>
      </c>
      <c r="G1711" s="21">
        <f t="shared" si="108"/>
      </c>
      <c r="H1711" s="21">
        <f>IF(AND(L1711&gt;0,L1711&lt;=STATS!$B$18),1,"")</f>
      </c>
      <c r="I1711" s="57">
        <v>1710</v>
      </c>
      <c r="P1711" s="25"/>
      <c r="Q1711" s="25"/>
      <c r="R1711" s="60"/>
    </row>
    <row r="1712" spans="2:18" ht="12.75">
      <c r="B1712" s="21">
        <f t="shared" si="105"/>
        <v>0</v>
      </c>
      <c r="C1712" s="21">
        <f>IF(COUNT(P1712:EB1712)&gt;0,COUNT(P1712:EB1712),"")</f>
      </c>
      <c r="D1712" s="21">
        <f>IF(COUNT(R1712:EB1712)&gt;0,COUNT(R1712:EB1712),"")</f>
      </c>
      <c r="E1712" s="21">
        <f t="shared" si="106"/>
      </c>
      <c r="F1712" s="21">
        <f t="shared" si="107"/>
      </c>
      <c r="G1712" s="21">
        <f t="shared" si="108"/>
      </c>
      <c r="H1712" s="21">
        <f>IF(AND(L1712&gt;0,L1712&lt;=STATS!$B$18),1,"")</f>
      </c>
      <c r="I1712" s="57">
        <v>1711</v>
      </c>
      <c r="P1712" s="25"/>
      <c r="Q1712" s="25"/>
      <c r="R1712" s="60"/>
    </row>
    <row r="1713" spans="2:18" ht="12.75">
      <c r="B1713" s="21">
        <f t="shared" si="105"/>
        <v>0</v>
      </c>
      <c r="C1713" s="21">
        <f>IF(COUNT(P1713:EB1713)&gt;0,COUNT(P1713:EB1713),"")</f>
      </c>
      <c r="D1713" s="21">
        <f>IF(COUNT(R1713:EB1713)&gt;0,COUNT(R1713:EB1713),"")</f>
      </c>
      <c r="E1713" s="21">
        <f t="shared" si="106"/>
      </c>
      <c r="F1713" s="21">
        <f t="shared" si="107"/>
      </c>
      <c r="G1713" s="21">
        <f t="shared" si="108"/>
      </c>
      <c r="H1713" s="21">
        <f>IF(AND(L1713&gt;0,L1713&lt;=STATS!$B$18),1,"")</f>
      </c>
      <c r="I1713" s="57">
        <v>1712</v>
      </c>
      <c r="P1713" s="25"/>
      <c r="Q1713" s="25"/>
      <c r="R1713" s="60"/>
    </row>
    <row r="1714" spans="2:18" ht="12.75">
      <c r="B1714" s="21">
        <f t="shared" si="105"/>
        <v>0</v>
      </c>
      <c r="C1714" s="21">
        <f>IF(COUNT(P1714:EB1714)&gt;0,COUNT(P1714:EB1714),"")</f>
      </c>
      <c r="D1714" s="21">
        <f>IF(COUNT(R1714:EB1714)&gt;0,COUNT(R1714:EB1714),"")</f>
      </c>
      <c r="E1714" s="21">
        <f t="shared" si="106"/>
      </c>
      <c r="F1714" s="21">
        <f t="shared" si="107"/>
      </c>
      <c r="G1714" s="21">
        <f t="shared" si="108"/>
      </c>
      <c r="H1714" s="21">
        <f>IF(AND(L1714&gt;0,L1714&lt;=STATS!$B$18),1,"")</f>
      </c>
      <c r="I1714" s="57">
        <v>1713</v>
      </c>
      <c r="P1714" s="25"/>
      <c r="Q1714" s="25"/>
      <c r="R1714" s="60"/>
    </row>
    <row r="1715" spans="2:18" ht="12.75">
      <c r="B1715" s="21">
        <f t="shared" si="105"/>
        <v>0</v>
      </c>
      <c r="C1715" s="21">
        <f>IF(COUNT(P1715:EB1715)&gt;0,COUNT(P1715:EB1715),"")</f>
      </c>
      <c r="D1715" s="21">
        <f>IF(COUNT(R1715:EB1715)&gt;0,COUNT(R1715:EB1715),"")</f>
      </c>
      <c r="E1715" s="21">
        <f t="shared" si="106"/>
      </c>
      <c r="F1715" s="21">
        <f t="shared" si="107"/>
      </c>
      <c r="G1715" s="21">
        <f t="shared" si="108"/>
      </c>
      <c r="H1715" s="21">
        <f>IF(AND(L1715&gt;0,L1715&lt;=STATS!$B$18),1,"")</f>
      </c>
      <c r="I1715" s="57">
        <v>1714</v>
      </c>
      <c r="P1715" s="25"/>
      <c r="Q1715" s="25"/>
      <c r="R1715" s="60"/>
    </row>
    <row r="1716" spans="2:18" ht="12.75">
      <c r="B1716" s="21">
        <f t="shared" si="105"/>
        <v>0</v>
      </c>
      <c r="C1716" s="21">
        <f>IF(COUNT(P1716:EB1716)&gt;0,COUNT(P1716:EB1716),"")</f>
      </c>
      <c r="D1716" s="21">
        <f>IF(COUNT(R1716:EB1716)&gt;0,COUNT(R1716:EB1716),"")</f>
      </c>
      <c r="E1716" s="21">
        <f t="shared" si="106"/>
      </c>
      <c r="F1716" s="21">
        <f t="shared" si="107"/>
      </c>
      <c r="G1716" s="21">
        <f t="shared" si="108"/>
      </c>
      <c r="H1716" s="21">
        <f>IF(AND(L1716&gt;0,L1716&lt;=STATS!$B$18),1,"")</f>
      </c>
      <c r="I1716" s="57">
        <v>1715</v>
      </c>
      <c r="P1716" s="25"/>
      <c r="Q1716" s="25"/>
      <c r="R1716" s="60"/>
    </row>
    <row r="1717" spans="2:18" ht="12.75">
      <c r="B1717" s="21">
        <f t="shared" si="105"/>
        <v>0</v>
      </c>
      <c r="C1717" s="21">
        <f>IF(COUNT(P1717:EB1717)&gt;0,COUNT(P1717:EB1717),"")</f>
      </c>
      <c r="D1717" s="21">
        <f>IF(COUNT(R1717:EB1717)&gt;0,COUNT(R1717:EB1717),"")</f>
      </c>
      <c r="E1717" s="21">
        <f t="shared" si="106"/>
      </c>
      <c r="F1717" s="21">
        <f t="shared" si="107"/>
      </c>
      <c r="G1717" s="21">
        <f t="shared" si="108"/>
      </c>
      <c r="H1717" s="21">
        <f>IF(AND(L1717&gt;0,L1717&lt;=STATS!$B$18),1,"")</f>
      </c>
      <c r="I1717" s="57">
        <v>1716</v>
      </c>
      <c r="P1717" s="25"/>
      <c r="Q1717" s="25"/>
      <c r="R1717" s="60"/>
    </row>
    <row r="1718" spans="2:18" ht="12.75">
      <c r="B1718" s="21">
        <f t="shared" si="105"/>
        <v>0</v>
      </c>
      <c r="C1718" s="21">
        <f>IF(COUNT(P1718:EB1718)&gt;0,COUNT(P1718:EB1718),"")</f>
      </c>
      <c r="D1718" s="21">
        <f>IF(COUNT(R1718:EB1718)&gt;0,COUNT(R1718:EB1718),"")</f>
      </c>
      <c r="E1718" s="21">
        <f t="shared" si="106"/>
      </c>
      <c r="F1718" s="21">
        <f t="shared" si="107"/>
      </c>
      <c r="G1718" s="21">
        <f t="shared" si="108"/>
      </c>
      <c r="H1718" s="21">
        <f>IF(AND(L1718&gt;0,L1718&lt;=STATS!$B$18),1,"")</f>
      </c>
      <c r="I1718" s="57">
        <v>1717</v>
      </c>
      <c r="P1718" s="25"/>
      <c r="Q1718" s="25"/>
      <c r="R1718" s="60"/>
    </row>
    <row r="1719" spans="2:18" ht="12.75">
      <c r="B1719" s="21">
        <f t="shared" si="105"/>
        <v>0</v>
      </c>
      <c r="C1719" s="21">
        <f>IF(COUNT(P1719:EB1719)&gt;0,COUNT(P1719:EB1719),"")</f>
      </c>
      <c r="D1719" s="21">
        <f>IF(COUNT(R1719:EB1719)&gt;0,COUNT(R1719:EB1719),"")</f>
      </c>
      <c r="E1719" s="21">
        <f t="shared" si="106"/>
      </c>
      <c r="F1719" s="21">
        <f t="shared" si="107"/>
      </c>
      <c r="G1719" s="21">
        <f t="shared" si="108"/>
      </c>
      <c r="H1719" s="21">
        <f>IF(AND(L1719&gt;0,L1719&lt;=STATS!$B$18),1,"")</f>
      </c>
      <c r="I1719" s="57">
        <v>1718</v>
      </c>
      <c r="P1719" s="25"/>
      <c r="Q1719" s="25"/>
      <c r="R1719" s="60"/>
    </row>
    <row r="1720" spans="2:18" ht="12.75">
      <c r="B1720" s="21">
        <f t="shared" si="105"/>
        <v>0</v>
      </c>
      <c r="C1720" s="21">
        <f>IF(COUNT(P1720:EB1720)&gt;0,COUNT(P1720:EB1720),"")</f>
      </c>
      <c r="D1720" s="21">
        <f>IF(COUNT(R1720:EB1720)&gt;0,COUNT(R1720:EB1720),"")</f>
      </c>
      <c r="E1720" s="21">
        <f t="shared" si="106"/>
      </c>
      <c r="F1720" s="21">
        <f t="shared" si="107"/>
      </c>
      <c r="G1720" s="21">
        <f t="shared" si="108"/>
      </c>
      <c r="H1720" s="21">
        <f>IF(AND(L1720&gt;0,L1720&lt;=STATS!$B$18),1,"")</f>
      </c>
      <c r="I1720" s="57">
        <v>1719</v>
      </c>
      <c r="P1720" s="25"/>
      <c r="Q1720" s="25"/>
      <c r="R1720" s="60"/>
    </row>
    <row r="1721" spans="2:18" ht="12.75">
      <c r="B1721" s="21">
        <f t="shared" si="105"/>
        <v>0</v>
      </c>
      <c r="C1721" s="21">
        <f>IF(COUNT(P1721:EB1721)&gt;0,COUNT(P1721:EB1721),"")</f>
      </c>
      <c r="D1721" s="21">
        <f>IF(COUNT(R1721:EB1721)&gt;0,COUNT(R1721:EB1721),"")</f>
      </c>
      <c r="E1721" s="21">
        <f t="shared" si="106"/>
      </c>
      <c r="F1721" s="21">
        <f t="shared" si="107"/>
      </c>
      <c r="G1721" s="21">
        <f t="shared" si="108"/>
      </c>
      <c r="H1721" s="21">
        <f>IF(AND(L1721&gt;0,L1721&lt;=STATS!$B$18),1,"")</f>
      </c>
      <c r="I1721" s="57">
        <v>1720</v>
      </c>
      <c r="P1721" s="25"/>
      <c r="Q1721" s="25"/>
      <c r="R1721" s="60"/>
    </row>
    <row r="1722" spans="2:18" ht="12.75">
      <c r="B1722" s="21">
        <f t="shared" si="105"/>
        <v>0</v>
      </c>
      <c r="C1722" s="21">
        <f>IF(COUNT(P1722:EB1722)&gt;0,COUNT(P1722:EB1722),"")</f>
      </c>
      <c r="D1722" s="21">
        <f>IF(COUNT(R1722:EB1722)&gt;0,COUNT(R1722:EB1722),"")</f>
      </c>
      <c r="E1722" s="21">
        <f t="shared" si="106"/>
      </c>
      <c r="F1722" s="21">
        <f t="shared" si="107"/>
      </c>
      <c r="G1722" s="21">
        <f t="shared" si="108"/>
      </c>
      <c r="H1722" s="21">
        <f>IF(AND(L1722&gt;0,L1722&lt;=STATS!$B$18),1,"")</f>
      </c>
      <c r="I1722" s="57">
        <v>1721</v>
      </c>
      <c r="P1722" s="25"/>
      <c r="Q1722" s="25"/>
      <c r="R1722" s="60"/>
    </row>
    <row r="1723" spans="2:18" ht="12.75">
      <c r="B1723" s="21">
        <f t="shared" si="105"/>
        <v>0</v>
      </c>
      <c r="C1723" s="21">
        <f>IF(COUNT(P1723:EB1723)&gt;0,COUNT(P1723:EB1723),"")</f>
      </c>
      <c r="D1723" s="21">
        <f>IF(COUNT(R1723:EB1723)&gt;0,COUNT(R1723:EB1723),"")</f>
      </c>
      <c r="E1723" s="21">
        <f t="shared" si="106"/>
      </c>
      <c r="F1723" s="21">
        <f t="shared" si="107"/>
      </c>
      <c r="G1723" s="21">
        <f t="shared" si="108"/>
      </c>
      <c r="H1723" s="21">
        <f>IF(AND(L1723&gt;0,L1723&lt;=STATS!$B$18),1,"")</f>
      </c>
      <c r="I1723" s="57">
        <v>1722</v>
      </c>
      <c r="P1723" s="25"/>
      <c r="Q1723" s="25"/>
      <c r="R1723" s="60"/>
    </row>
    <row r="1724" spans="2:18" ht="12.75">
      <c r="B1724" s="21">
        <f t="shared" si="105"/>
        <v>0</v>
      </c>
      <c r="C1724" s="21">
        <f>IF(COUNT(P1724:EB1724)&gt;0,COUNT(P1724:EB1724),"")</f>
      </c>
      <c r="D1724" s="21">
        <f>IF(COUNT(R1724:EB1724)&gt;0,COUNT(R1724:EB1724),"")</f>
      </c>
      <c r="E1724" s="21">
        <f t="shared" si="106"/>
      </c>
      <c r="F1724" s="21">
        <f t="shared" si="107"/>
      </c>
      <c r="G1724" s="21">
        <f t="shared" si="108"/>
      </c>
      <c r="H1724" s="21">
        <f>IF(AND(L1724&gt;0,L1724&lt;=STATS!$B$18),1,"")</f>
      </c>
      <c r="I1724" s="57">
        <v>1723</v>
      </c>
      <c r="P1724" s="25"/>
      <c r="Q1724" s="25"/>
      <c r="R1724" s="60"/>
    </row>
    <row r="1725" spans="2:18" ht="12.75">
      <c r="B1725" s="21">
        <f t="shared" si="105"/>
        <v>0</v>
      </c>
      <c r="C1725" s="21">
        <f>IF(COUNT(P1725:EB1725)&gt;0,COUNT(P1725:EB1725),"")</f>
      </c>
      <c r="D1725" s="21">
        <f>IF(COUNT(R1725:EB1725)&gt;0,COUNT(R1725:EB1725),"")</f>
      </c>
      <c r="E1725" s="21">
        <f t="shared" si="106"/>
      </c>
      <c r="F1725" s="21">
        <f t="shared" si="107"/>
      </c>
      <c r="G1725" s="21">
        <f t="shared" si="108"/>
      </c>
      <c r="H1725" s="21">
        <f>IF(AND(L1725&gt;0,L1725&lt;=STATS!$B$18),1,"")</f>
      </c>
      <c r="I1725" s="57">
        <v>1724</v>
      </c>
      <c r="P1725" s="25"/>
      <c r="Q1725" s="25"/>
      <c r="R1725" s="60"/>
    </row>
    <row r="1726" spans="2:18" ht="12.75">
      <c r="B1726" s="21">
        <f t="shared" si="105"/>
        <v>0</v>
      </c>
      <c r="C1726" s="21">
        <f>IF(COUNT(P1726:EB1726)&gt;0,COUNT(P1726:EB1726),"")</f>
      </c>
      <c r="D1726" s="21">
        <f>IF(COUNT(R1726:EB1726)&gt;0,COUNT(R1726:EB1726),"")</f>
      </c>
      <c r="E1726" s="21">
        <f t="shared" si="106"/>
      </c>
      <c r="F1726" s="21">
        <f t="shared" si="107"/>
      </c>
      <c r="G1726" s="21">
        <f t="shared" si="108"/>
      </c>
      <c r="H1726" s="21">
        <f>IF(AND(L1726&gt;0,L1726&lt;=STATS!$B$18),1,"")</f>
      </c>
      <c r="I1726" s="57">
        <v>1725</v>
      </c>
      <c r="P1726" s="25"/>
      <c r="Q1726" s="25"/>
      <c r="R1726" s="60"/>
    </row>
    <row r="1727" spans="2:18" ht="12.75">
      <c r="B1727" s="21">
        <f t="shared" si="105"/>
        <v>0</v>
      </c>
      <c r="C1727" s="21">
        <f>IF(COUNT(P1727:EB1727)&gt;0,COUNT(P1727:EB1727),"")</f>
      </c>
      <c r="D1727" s="21">
        <f>IF(COUNT(R1727:EB1727)&gt;0,COUNT(R1727:EB1727),"")</f>
      </c>
      <c r="E1727" s="21">
        <f t="shared" si="106"/>
      </c>
      <c r="F1727" s="21">
        <f t="shared" si="107"/>
      </c>
      <c r="G1727" s="21">
        <f t="shared" si="108"/>
      </c>
      <c r="H1727" s="21">
        <f>IF(AND(L1727&gt;0,L1727&lt;=STATS!$B$18),1,"")</f>
      </c>
      <c r="I1727" s="57">
        <v>1726</v>
      </c>
      <c r="P1727" s="25"/>
      <c r="Q1727" s="25"/>
      <c r="R1727" s="60"/>
    </row>
    <row r="1728" spans="2:18" ht="12.75">
      <c r="B1728" s="21">
        <f t="shared" si="105"/>
        <v>0</v>
      </c>
      <c r="C1728" s="21">
        <f>IF(COUNT(P1728:EB1728)&gt;0,COUNT(P1728:EB1728),"")</f>
      </c>
      <c r="D1728" s="21">
        <f>IF(COUNT(R1728:EB1728)&gt;0,COUNT(R1728:EB1728),"")</f>
      </c>
      <c r="E1728" s="21">
        <f t="shared" si="106"/>
      </c>
      <c r="F1728" s="21">
        <f t="shared" si="107"/>
      </c>
      <c r="G1728" s="21">
        <f t="shared" si="108"/>
      </c>
      <c r="H1728" s="21">
        <f>IF(AND(L1728&gt;0,L1728&lt;=STATS!$B$18),1,"")</f>
      </c>
      <c r="I1728" s="57">
        <v>1727</v>
      </c>
      <c r="P1728" s="25"/>
      <c r="Q1728" s="25"/>
      <c r="R1728" s="60"/>
    </row>
    <row r="1729" spans="2:18" ht="12.75">
      <c r="B1729" s="21">
        <f t="shared" si="105"/>
        <v>0</v>
      </c>
      <c r="C1729" s="21">
        <f>IF(COUNT(P1729:EB1729)&gt;0,COUNT(P1729:EB1729),"")</f>
      </c>
      <c r="D1729" s="21">
        <f>IF(COUNT(R1729:EB1729)&gt;0,COUNT(R1729:EB1729),"")</f>
      </c>
      <c r="E1729" s="21">
        <f t="shared" si="106"/>
      </c>
      <c r="F1729" s="21">
        <f t="shared" si="107"/>
      </c>
      <c r="G1729" s="21">
        <f t="shared" si="108"/>
      </c>
      <c r="H1729" s="21">
        <f>IF(AND(L1729&gt;0,L1729&lt;=STATS!$B$18),1,"")</f>
      </c>
      <c r="I1729" s="57">
        <v>1728</v>
      </c>
      <c r="P1729" s="25"/>
      <c r="Q1729" s="25"/>
      <c r="R1729" s="60"/>
    </row>
    <row r="1730" spans="2:18" ht="12.75">
      <c r="B1730" s="21">
        <f aca="true" t="shared" si="109" ref="B1730:B1793">COUNT(P1730:DZ1730)</f>
        <v>0</v>
      </c>
      <c r="C1730" s="21">
        <f>IF(COUNT(P1730:EB1730)&gt;0,COUNT(P1730:EB1730),"")</f>
      </c>
      <c r="D1730" s="21">
        <f>IF(COUNT(R1730:EB1730)&gt;0,COUNT(R1730:EB1730),"")</f>
      </c>
      <c r="E1730" s="21">
        <f aca="true" t="shared" si="110" ref="E1730:E1793">IF(H1730=1,COUNT(P1730:DZ1730),"")</f>
      </c>
      <c r="F1730" s="21">
        <f aca="true" t="shared" si="111" ref="F1730:F1793">IF(H1730=1,COUNT(S1730:DZ1730),"")</f>
      </c>
      <c r="G1730" s="21">
        <f t="shared" si="108"/>
      </c>
      <c r="H1730" s="21">
        <f>IF(AND(L1730&gt;0,L1730&lt;=STATS!$B$18),1,"")</f>
      </c>
      <c r="I1730" s="57">
        <v>1729</v>
      </c>
      <c r="P1730" s="25"/>
      <c r="Q1730" s="25"/>
      <c r="R1730" s="60"/>
    </row>
    <row r="1731" spans="2:18" ht="12.75">
      <c r="B1731" s="21">
        <f t="shared" si="109"/>
        <v>0</v>
      </c>
      <c r="C1731" s="21">
        <f>IF(COUNT(P1731:EB1731)&gt;0,COUNT(P1731:EB1731),"")</f>
      </c>
      <c r="D1731" s="21">
        <f>IF(COUNT(R1731:EB1731)&gt;0,COUNT(R1731:EB1731),"")</f>
      </c>
      <c r="E1731" s="21">
        <f t="shared" si="110"/>
      </c>
      <c r="F1731" s="21">
        <f t="shared" si="111"/>
      </c>
      <c r="G1731" s="21">
        <f t="shared" si="108"/>
      </c>
      <c r="H1731" s="21">
        <f>IF(AND(L1731&gt;0,L1731&lt;=STATS!$B$18),1,"")</f>
      </c>
      <c r="I1731" s="57">
        <v>1730</v>
      </c>
      <c r="P1731" s="25"/>
      <c r="Q1731" s="25"/>
      <c r="R1731" s="60"/>
    </row>
    <row r="1732" spans="2:18" ht="12.75">
      <c r="B1732" s="21">
        <f t="shared" si="109"/>
        <v>0</v>
      </c>
      <c r="C1732" s="21">
        <f>IF(COUNT(P1732:EB1732)&gt;0,COUNT(P1732:EB1732),"")</f>
      </c>
      <c r="D1732" s="21">
        <f>IF(COUNT(R1732:EB1732)&gt;0,COUNT(R1732:EB1732),"")</f>
      </c>
      <c r="E1732" s="21">
        <f t="shared" si="110"/>
      </c>
      <c r="F1732" s="21">
        <f t="shared" si="111"/>
      </c>
      <c r="G1732" s="21">
        <f t="shared" si="108"/>
      </c>
      <c r="H1732" s="21">
        <f>IF(AND(L1732&gt;0,L1732&lt;=STATS!$B$18),1,"")</f>
      </c>
      <c r="I1732" s="57">
        <v>1731</v>
      </c>
      <c r="P1732" s="25"/>
      <c r="Q1732" s="25"/>
      <c r="R1732" s="60"/>
    </row>
    <row r="1733" spans="2:18" ht="12.75">
      <c r="B1733" s="21">
        <f t="shared" si="109"/>
        <v>0</v>
      </c>
      <c r="C1733" s="21">
        <f>IF(COUNT(P1733:EB1733)&gt;0,COUNT(P1733:EB1733),"")</f>
      </c>
      <c r="D1733" s="21">
        <f>IF(COUNT(R1733:EB1733)&gt;0,COUNT(R1733:EB1733),"")</f>
      </c>
      <c r="E1733" s="21">
        <f t="shared" si="110"/>
      </c>
      <c r="F1733" s="21">
        <f t="shared" si="111"/>
      </c>
      <c r="G1733" s="21">
        <f t="shared" si="108"/>
      </c>
      <c r="H1733" s="21">
        <f>IF(AND(L1733&gt;0,L1733&lt;=STATS!$B$18),1,"")</f>
      </c>
      <c r="I1733" s="57">
        <v>1732</v>
      </c>
      <c r="P1733" s="25"/>
      <c r="Q1733" s="25"/>
      <c r="R1733" s="60"/>
    </row>
    <row r="1734" spans="2:18" ht="12.75">
      <c r="B1734" s="21">
        <f t="shared" si="109"/>
        <v>0</v>
      </c>
      <c r="C1734" s="21">
        <f>IF(COUNT(P1734:EB1734)&gt;0,COUNT(P1734:EB1734),"")</f>
      </c>
      <c r="D1734" s="21">
        <f>IF(COUNT(R1734:EB1734)&gt;0,COUNT(R1734:EB1734),"")</f>
      </c>
      <c r="E1734" s="21">
        <f t="shared" si="110"/>
      </c>
      <c r="F1734" s="21">
        <f t="shared" si="111"/>
      </c>
      <c r="G1734" s="21">
        <f t="shared" si="108"/>
      </c>
      <c r="H1734" s="21">
        <f>IF(AND(L1734&gt;0,L1734&lt;=STATS!$B$18),1,"")</f>
      </c>
      <c r="I1734" s="57">
        <v>1733</v>
      </c>
      <c r="P1734" s="25"/>
      <c r="Q1734" s="25"/>
      <c r="R1734" s="60"/>
    </row>
    <row r="1735" spans="2:18" ht="12.75">
      <c r="B1735" s="21">
        <f t="shared" si="109"/>
        <v>0</v>
      </c>
      <c r="C1735" s="21">
        <f>IF(COUNT(P1735:EB1735)&gt;0,COUNT(P1735:EB1735),"")</f>
      </c>
      <c r="D1735" s="21">
        <f>IF(COUNT(R1735:EB1735)&gt;0,COUNT(R1735:EB1735),"")</f>
      </c>
      <c r="E1735" s="21">
        <f t="shared" si="110"/>
      </c>
      <c r="F1735" s="21">
        <f t="shared" si="111"/>
      </c>
      <c r="G1735" s="21">
        <f t="shared" si="108"/>
      </c>
      <c r="H1735" s="21">
        <f>IF(AND(L1735&gt;0,L1735&lt;=STATS!$B$18),1,"")</f>
      </c>
      <c r="I1735" s="57">
        <v>1734</v>
      </c>
      <c r="P1735" s="25"/>
      <c r="Q1735" s="25"/>
      <c r="R1735" s="60"/>
    </row>
    <row r="1736" spans="2:18" ht="12.75">
      <c r="B1736" s="21">
        <f t="shared" si="109"/>
        <v>0</v>
      </c>
      <c r="C1736" s="21">
        <f>IF(COUNT(P1736:EB1736)&gt;0,COUNT(P1736:EB1736),"")</f>
      </c>
      <c r="D1736" s="21">
        <f>IF(COUNT(R1736:EB1736)&gt;0,COUNT(R1736:EB1736),"")</f>
      </c>
      <c r="E1736" s="21">
        <f t="shared" si="110"/>
      </c>
      <c r="F1736" s="21">
        <f t="shared" si="111"/>
      </c>
      <c r="G1736" s="21">
        <f t="shared" si="108"/>
      </c>
      <c r="H1736" s="21">
        <f>IF(AND(L1736&gt;0,L1736&lt;=STATS!$B$18),1,"")</f>
      </c>
      <c r="I1736" s="57">
        <v>1735</v>
      </c>
      <c r="P1736" s="25"/>
      <c r="Q1736" s="25"/>
      <c r="R1736" s="60"/>
    </row>
    <row r="1737" spans="2:18" ht="12.75">
      <c r="B1737" s="21">
        <f t="shared" si="109"/>
        <v>0</v>
      </c>
      <c r="C1737" s="21">
        <f>IF(COUNT(P1737:EB1737)&gt;0,COUNT(P1737:EB1737),"")</f>
      </c>
      <c r="D1737" s="21">
        <f>IF(COUNT(R1737:EB1737)&gt;0,COUNT(R1737:EB1737),"")</f>
      </c>
      <c r="E1737" s="21">
        <f t="shared" si="110"/>
      </c>
      <c r="F1737" s="21">
        <f t="shared" si="111"/>
      </c>
      <c r="G1737" s="21">
        <f t="shared" si="108"/>
      </c>
      <c r="H1737" s="21">
        <f>IF(AND(L1737&gt;0,L1737&lt;=STATS!$B$18),1,"")</f>
      </c>
      <c r="I1737" s="57">
        <v>1736</v>
      </c>
      <c r="P1737" s="25"/>
      <c r="Q1737" s="25"/>
      <c r="R1737" s="60"/>
    </row>
    <row r="1738" spans="2:18" ht="12.75">
      <c r="B1738" s="21">
        <f t="shared" si="109"/>
        <v>0</v>
      </c>
      <c r="C1738" s="21">
        <f>IF(COUNT(P1738:EB1738)&gt;0,COUNT(P1738:EB1738),"")</f>
      </c>
      <c r="D1738" s="21">
        <f>IF(COUNT(R1738:EB1738)&gt;0,COUNT(R1738:EB1738),"")</f>
      </c>
      <c r="E1738" s="21">
        <f t="shared" si="110"/>
      </c>
      <c r="F1738" s="21">
        <f t="shared" si="111"/>
      </c>
      <c r="G1738" s="21">
        <f t="shared" si="108"/>
      </c>
      <c r="H1738" s="21">
        <f>IF(AND(L1738&gt;0,L1738&lt;=STATS!$B$18),1,"")</f>
      </c>
      <c r="I1738" s="57">
        <v>1737</v>
      </c>
      <c r="P1738" s="25"/>
      <c r="Q1738" s="25"/>
      <c r="R1738" s="60"/>
    </row>
    <row r="1739" spans="2:18" ht="12.75">
      <c r="B1739" s="21">
        <f t="shared" si="109"/>
        <v>0</v>
      </c>
      <c r="C1739" s="21">
        <f>IF(COUNT(P1739:EB1739)&gt;0,COUNT(P1739:EB1739),"")</f>
      </c>
      <c r="D1739" s="21">
        <f>IF(COUNT(R1739:EB1739)&gt;0,COUNT(R1739:EB1739),"")</f>
      </c>
      <c r="E1739" s="21">
        <f t="shared" si="110"/>
      </c>
      <c r="F1739" s="21">
        <f t="shared" si="111"/>
      </c>
      <c r="G1739" s="21">
        <f t="shared" si="108"/>
      </c>
      <c r="H1739" s="21">
        <f>IF(AND(L1739&gt;0,L1739&lt;=STATS!$B$18),1,"")</f>
      </c>
      <c r="I1739" s="57">
        <v>1738</v>
      </c>
      <c r="P1739" s="25"/>
      <c r="Q1739" s="25"/>
      <c r="R1739" s="60"/>
    </row>
    <row r="1740" spans="2:18" ht="12.75">
      <c r="B1740" s="21">
        <f t="shared" si="109"/>
        <v>0</v>
      </c>
      <c r="C1740" s="21">
        <f>IF(COUNT(P1740:EB1740)&gt;0,COUNT(P1740:EB1740),"")</f>
      </c>
      <c r="D1740" s="21">
        <f>IF(COUNT(R1740:EB1740)&gt;0,COUNT(R1740:EB1740),"")</f>
      </c>
      <c r="E1740" s="21">
        <f t="shared" si="110"/>
      </c>
      <c r="F1740" s="21">
        <f t="shared" si="111"/>
      </c>
      <c r="G1740" s="21">
        <f t="shared" si="108"/>
      </c>
      <c r="H1740" s="21">
        <f>IF(AND(L1740&gt;0,L1740&lt;=STATS!$B$18),1,"")</f>
      </c>
      <c r="I1740" s="57">
        <v>1739</v>
      </c>
      <c r="P1740" s="25"/>
      <c r="Q1740" s="25"/>
      <c r="R1740" s="60"/>
    </row>
    <row r="1741" spans="2:18" ht="12.75">
      <c r="B1741" s="21">
        <f t="shared" si="109"/>
        <v>0</v>
      </c>
      <c r="C1741" s="21">
        <f>IF(COUNT(P1741:EB1741)&gt;0,COUNT(P1741:EB1741),"")</f>
      </c>
      <c r="D1741" s="21">
        <f>IF(COUNT(R1741:EB1741)&gt;0,COUNT(R1741:EB1741),"")</f>
      </c>
      <c r="E1741" s="21">
        <f t="shared" si="110"/>
      </c>
      <c r="F1741" s="21">
        <f t="shared" si="111"/>
      </c>
      <c r="G1741" s="21">
        <f t="shared" si="108"/>
      </c>
      <c r="H1741" s="21">
        <f>IF(AND(L1741&gt;0,L1741&lt;=STATS!$B$18),1,"")</f>
      </c>
      <c r="I1741" s="57">
        <v>1740</v>
      </c>
      <c r="P1741" s="25"/>
      <c r="Q1741" s="25"/>
      <c r="R1741" s="60"/>
    </row>
    <row r="1742" spans="2:18" ht="12.75">
      <c r="B1742" s="21">
        <f t="shared" si="109"/>
        <v>0</v>
      </c>
      <c r="C1742" s="21">
        <f>IF(COUNT(P1742:EB1742)&gt;0,COUNT(P1742:EB1742),"")</f>
      </c>
      <c r="D1742" s="21">
        <f>IF(COUNT(R1742:EB1742)&gt;0,COUNT(R1742:EB1742),"")</f>
      </c>
      <c r="E1742" s="21">
        <f t="shared" si="110"/>
      </c>
      <c r="F1742" s="21">
        <f t="shared" si="111"/>
      </c>
      <c r="G1742" s="21">
        <f t="shared" si="108"/>
      </c>
      <c r="H1742" s="21">
        <f>IF(AND(L1742&gt;0,L1742&lt;=STATS!$B$18),1,"")</f>
      </c>
      <c r="I1742" s="57">
        <v>1741</v>
      </c>
      <c r="P1742" s="25"/>
      <c r="Q1742" s="25"/>
      <c r="R1742" s="60"/>
    </row>
    <row r="1743" spans="2:18" ht="12.75">
      <c r="B1743" s="21">
        <f t="shared" si="109"/>
        <v>0</v>
      </c>
      <c r="C1743" s="21">
        <f>IF(COUNT(P1743:EB1743)&gt;0,COUNT(P1743:EB1743),"")</f>
      </c>
      <c r="D1743" s="21">
        <f>IF(COUNT(R1743:EB1743)&gt;0,COUNT(R1743:EB1743),"")</f>
      </c>
      <c r="E1743" s="21">
        <f t="shared" si="110"/>
      </c>
      <c r="F1743" s="21">
        <f t="shared" si="111"/>
      </c>
      <c r="G1743" s="21">
        <f t="shared" si="108"/>
      </c>
      <c r="H1743" s="21">
        <f>IF(AND(L1743&gt;0,L1743&lt;=STATS!$B$18),1,"")</f>
      </c>
      <c r="I1743" s="57">
        <v>1742</v>
      </c>
      <c r="P1743" s="25"/>
      <c r="Q1743" s="25"/>
      <c r="R1743" s="60"/>
    </row>
    <row r="1744" spans="2:18" ht="12.75">
      <c r="B1744" s="21">
        <f t="shared" si="109"/>
        <v>0</v>
      </c>
      <c r="C1744" s="21">
        <f>IF(COUNT(P1744:EB1744)&gt;0,COUNT(P1744:EB1744),"")</f>
      </c>
      <c r="D1744" s="21">
        <f>IF(COUNT(R1744:EB1744)&gt;0,COUNT(R1744:EB1744),"")</f>
      </c>
      <c r="E1744" s="21">
        <f t="shared" si="110"/>
      </c>
      <c r="F1744" s="21">
        <f t="shared" si="111"/>
      </c>
      <c r="G1744" s="21">
        <f t="shared" si="108"/>
      </c>
      <c r="H1744" s="21">
        <f>IF(AND(L1744&gt;0,L1744&lt;=STATS!$B$18),1,"")</f>
      </c>
      <c r="I1744" s="57">
        <v>1743</v>
      </c>
      <c r="P1744" s="25"/>
      <c r="Q1744" s="25"/>
      <c r="R1744" s="60"/>
    </row>
    <row r="1745" spans="2:18" ht="12.75">
      <c r="B1745" s="21">
        <f t="shared" si="109"/>
        <v>0</v>
      </c>
      <c r="C1745" s="21">
        <f>IF(COUNT(P1745:EB1745)&gt;0,COUNT(P1745:EB1745),"")</f>
      </c>
      <c r="D1745" s="21">
        <f>IF(COUNT(R1745:EB1745)&gt;0,COUNT(R1745:EB1745),"")</f>
      </c>
      <c r="E1745" s="21">
        <f t="shared" si="110"/>
      </c>
      <c r="F1745" s="21">
        <f t="shared" si="111"/>
      </c>
      <c r="G1745" s="21">
        <f t="shared" si="108"/>
      </c>
      <c r="H1745" s="21">
        <f>IF(AND(L1745&gt;0,L1745&lt;=STATS!$B$18),1,"")</f>
      </c>
      <c r="I1745" s="57">
        <v>1744</v>
      </c>
      <c r="P1745" s="25"/>
      <c r="Q1745" s="25"/>
      <c r="R1745" s="60"/>
    </row>
    <row r="1746" spans="2:18" ht="12.75">
      <c r="B1746" s="21">
        <f t="shared" si="109"/>
        <v>0</v>
      </c>
      <c r="C1746" s="21">
        <f>IF(COUNT(P1746:EB1746)&gt;0,COUNT(P1746:EB1746),"")</f>
      </c>
      <c r="D1746" s="21">
        <f>IF(COUNT(R1746:EB1746)&gt;0,COUNT(R1746:EB1746),"")</f>
      </c>
      <c r="E1746" s="21">
        <f t="shared" si="110"/>
      </c>
      <c r="F1746" s="21">
        <f t="shared" si="111"/>
      </c>
      <c r="G1746" s="21">
        <f t="shared" si="108"/>
      </c>
      <c r="H1746" s="21">
        <f>IF(AND(L1746&gt;0,L1746&lt;=STATS!$B$18),1,"")</f>
      </c>
      <c r="I1746" s="57">
        <v>1745</v>
      </c>
      <c r="P1746" s="25"/>
      <c r="Q1746" s="25"/>
      <c r="R1746" s="60"/>
    </row>
    <row r="1747" spans="2:18" ht="12.75">
      <c r="B1747" s="21">
        <f t="shared" si="109"/>
        <v>0</v>
      </c>
      <c r="C1747" s="21">
        <f>IF(COUNT(P1747:EB1747)&gt;0,COUNT(P1747:EB1747),"")</f>
      </c>
      <c r="D1747" s="21">
        <f>IF(COUNT(R1747:EB1747)&gt;0,COUNT(R1747:EB1747),"")</f>
      </c>
      <c r="E1747" s="21">
        <f t="shared" si="110"/>
      </c>
      <c r="F1747" s="21">
        <f t="shared" si="111"/>
      </c>
      <c r="G1747" s="21">
        <f t="shared" si="108"/>
      </c>
      <c r="H1747" s="21">
        <f>IF(AND(L1747&gt;0,L1747&lt;=STATS!$B$18),1,"")</f>
      </c>
      <c r="I1747" s="57">
        <v>1746</v>
      </c>
      <c r="P1747" s="25"/>
      <c r="Q1747" s="25"/>
      <c r="R1747" s="60"/>
    </row>
    <row r="1748" spans="2:18" ht="12.75">
      <c r="B1748" s="21">
        <f t="shared" si="109"/>
        <v>0</v>
      </c>
      <c r="C1748" s="21">
        <f>IF(COUNT(P1748:EB1748)&gt;0,COUNT(P1748:EB1748),"")</f>
      </c>
      <c r="D1748" s="21">
        <f>IF(COUNT(R1748:EB1748)&gt;0,COUNT(R1748:EB1748),"")</f>
      </c>
      <c r="E1748" s="21">
        <f t="shared" si="110"/>
      </c>
      <c r="F1748" s="21">
        <f t="shared" si="111"/>
      </c>
      <c r="G1748" s="21">
        <f t="shared" si="108"/>
      </c>
      <c r="H1748" s="21">
        <f>IF(AND(L1748&gt;0,L1748&lt;=STATS!$B$18),1,"")</f>
      </c>
      <c r="I1748" s="57">
        <v>1747</v>
      </c>
      <c r="P1748" s="25"/>
      <c r="Q1748" s="25"/>
      <c r="R1748" s="60"/>
    </row>
    <row r="1749" spans="2:18" ht="12.75">
      <c r="B1749" s="21">
        <f t="shared" si="109"/>
        <v>0</v>
      </c>
      <c r="C1749" s="21">
        <f>IF(COUNT(P1749:EB1749)&gt;0,COUNT(P1749:EB1749),"")</f>
      </c>
      <c r="D1749" s="21">
        <f>IF(COUNT(R1749:EB1749)&gt;0,COUNT(R1749:EB1749),"")</f>
      </c>
      <c r="E1749" s="21">
        <f t="shared" si="110"/>
      </c>
      <c r="F1749" s="21">
        <f t="shared" si="111"/>
      </c>
      <c r="G1749" s="21">
        <f t="shared" si="108"/>
      </c>
      <c r="H1749" s="21">
        <f>IF(AND(L1749&gt;0,L1749&lt;=STATS!$B$18),1,"")</f>
      </c>
      <c r="I1749" s="57">
        <v>1748</v>
      </c>
      <c r="P1749" s="25"/>
      <c r="Q1749" s="25"/>
      <c r="R1749" s="60"/>
    </row>
    <row r="1750" spans="2:18" ht="12.75">
      <c r="B1750" s="21">
        <f t="shared" si="109"/>
        <v>0</v>
      </c>
      <c r="C1750" s="21">
        <f>IF(COUNT(P1750:EB1750)&gt;0,COUNT(P1750:EB1750),"")</f>
      </c>
      <c r="D1750" s="21">
        <f>IF(COUNT(R1750:EB1750)&gt;0,COUNT(R1750:EB1750),"")</f>
      </c>
      <c r="E1750" s="21">
        <f t="shared" si="110"/>
      </c>
      <c r="F1750" s="21">
        <f t="shared" si="111"/>
      </c>
      <c r="G1750" s="21">
        <f t="shared" si="108"/>
      </c>
      <c r="H1750" s="21">
        <f>IF(AND(L1750&gt;0,L1750&lt;=STATS!$B$18),1,"")</f>
      </c>
      <c r="I1750" s="57">
        <v>1749</v>
      </c>
      <c r="P1750" s="25"/>
      <c r="Q1750" s="25"/>
      <c r="R1750" s="60"/>
    </row>
    <row r="1751" spans="2:18" ht="12.75">
      <c r="B1751" s="21">
        <f t="shared" si="109"/>
        <v>0</v>
      </c>
      <c r="C1751" s="21">
        <f>IF(COUNT(P1751:EB1751)&gt;0,COUNT(P1751:EB1751),"")</f>
      </c>
      <c r="D1751" s="21">
        <f>IF(COUNT(R1751:EB1751)&gt;0,COUNT(R1751:EB1751),"")</f>
      </c>
      <c r="E1751" s="21">
        <f t="shared" si="110"/>
      </c>
      <c r="F1751" s="21">
        <f t="shared" si="111"/>
      </c>
      <c r="G1751" s="21">
        <f t="shared" si="108"/>
      </c>
      <c r="H1751" s="21">
        <f>IF(AND(L1751&gt;0,L1751&lt;=STATS!$B$18),1,"")</f>
      </c>
      <c r="I1751" s="57">
        <v>1750</v>
      </c>
      <c r="P1751" s="25"/>
      <c r="Q1751" s="25"/>
      <c r="R1751" s="60"/>
    </row>
    <row r="1752" spans="2:18" ht="12.75">
      <c r="B1752" s="21">
        <f t="shared" si="109"/>
        <v>0</v>
      </c>
      <c r="C1752" s="21">
        <f>IF(COUNT(P1752:EB1752)&gt;0,COUNT(P1752:EB1752),"")</f>
      </c>
      <c r="D1752" s="21">
        <f>IF(COUNT(R1752:EB1752)&gt;0,COUNT(R1752:EB1752),"")</f>
      </c>
      <c r="E1752" s="21">
        <f t="shared" si="110"/>
      </c>
      <c r="F1752" s="21">
        <f t="shared" si="111"/>
      </c>
      <c r="G1752" s="21">
        <f t="shared" si="108"/>
      </c>
      <c r="H1752" s="21">
        <f>IF(AND(L1752&gt;0,L1752&lt;=STATS!$B$18),1,"")</f>
      </c>
      <c r="I1752" s="57">
        <v>1751</v>
      </c>
      <c r="P1752" s="25"/>
      <c r="Q1752" s="25"/>
      <c r="R1752" s="60"/>
    </row>
    <row r="1753" spans="2:18" ht="12.75">
      <c r="B1753" s="21">
        <f t="shared" si="109"/>
        <v>0</v>
      </c>
      <c r="C1753" s="21">
        <f>IF(COUNT(P1753:EB1753)&gt;0,COUNT(P1753:EB1753),"")</f>
      </c>
      <c r="D1753" s="21">
        <f>IF(COUNT(R1753:EB1753)&gt;0,COUNT(R1753:EB1753),"")</f>
      </c>
      <c r="E1753" s="21">
        <f t="shared" si="110"/>
      </c>
      <c r="F1753" s="21">
        <f t="shared" si="111"/>
      </c>
      <c r="G1753" s="21">
        <f t="shared" si="108"/>
      </c>
      <c r="H1753" s="21">
        <f>IF(AND(L1753&gt;0,L1753&lt;=STATS!$B$18),1,"")</f>
      </c>
      <c r="I1753" s="57">
        <v>1752</v>
      </c>
      <c r="P1753" s="25"/>
      <c r="Q1753" s="25"/>
      <c r="R1753" s="60"/>
    </row>
    <row r="1754" spans="2:18" ht="12.75">
      <c r="B1754" s="21">
        <f t="shared" si="109"/>
        <v>0</v>
      </c>
      <c r="C1754" s="21">
        <f>IF(COUNT(P1754:EB1754)&gt;0,COUNT(P1754:EB1754),"")</f>
      </c>
      <c r="D1754" s="21">
        <f>IF(COUNT(R1754:EB1754)&gt;0,COUNT(R1754:EB1754),"")</f>
      </c>
      <c r="E1754" s="21">
        <f t="shared" si="110"/>
      </c>
      <c r="F1754" s="21">
        <f t="shared" si="111"/>
      </c>
      <c r="G1754" s="21">
        <f aca="true" t="shared" si="112" ref="G1754:G1817">IF($B1754&gt;=1,$L1754,"")</f>
      </c>
      <c r="H1754" s="21">
        <f>IF(AND(L1754&gt;0,L1754&lt;=STATS!$B$18),1,"")</f>
      </c>
      <c r="I1754" s="57">
        <v>1753</v>
      </c>
      <c r="P1754" s="25"/>
      <c r="Q1754" s="25"/>
      <c r="R1754" s="60"/>
    </row>
    <row r="1755" spans="2:18" ht="12.75">
      <c r="B1755" s="21">
        <f t="shared" si="109"/>
        <v>0</v>
      </c>
      <c r="C1755" s="21">
        <f>IF(COUNT(P1755:EB1755)&gt;0,COUNT(P1755:EB1755),"")</f>
      </c>
      <c r="D1755" s="21">
        <f>IF(COUNT(R1755:EB1755)&gt;0,COUNT(R1755:EB1755),"")</f>
      </c>
      <c r="E1755" s="21">
        <f t="shared" si="110"/>
      </c>
      <c r="F1755" s="21">
        <f t="shared" si="111"/>
      </c>
      <c r="G1755" s="21">
        <f t="shared" si="112"/>
      </c>
      <c r="H1755" s="21">
        <f>IF(AND(L1755&gt;0,L1755&lt;=STATS!$B$18),1,"")</f>
      </c>
      <c r="I1755" s="57">
        <v>1754</v>
      </c>
      <c r="P1755" s="25"/>
      <c r="Q1755" s="25"/>
      <c r="R1755" s="60"/>
    </row>
    <row r="1756" spans="2:18" ht="12.75">
      <c r="B1756" s="21">
        <f t="shared" si="109"/>
        <v>0</v>
      </c>
      <c r="C1756" s="21">
        <f>IF(COUNT(P1756:EB1756)&gt;0,COUNT(P1756:EB1756),"")</f>
      </c>
      <c r="D1756" s="21">
        <f>IF(COUNT(R1756:EB1756)&gt;0,COUNT(R1756:EB1756),"")</f>
      </c>
      <c r="E1756" s="21">
        <f t="shared" si="110"/>
      </c>
      <c r="F1756" s="21">
        <f t="shared" si="111"/>
      </c>
      <c r="G1756" s="21">
        <f t="shared" si="112"/>
      </c>
      <c r="H1756" s="21">
        <f>IF(AND(L1756&gt;0,L1756&lt;=STATS!$B$18),1,"")</f>
      </c>
      <c r="I1756" s="57">
        <v>1755</v>
      </c>
      <c r="P1756" s="25"/>
      <c r="Q1756" s="25"/>
      <c r="R1756" s="60"/>
    </row>
    <row r="1757" spans="2:18" ht="12.75">
      <c r="B1757" s="21">
        <f t="shared" si="109"/>
        <v>0</v>
      </c>
      <c r="C1757" s="21">
        <f>IF(COUNT(P1757:EB1757)&gt;0,COUNT(P1757:EB1757),"")</f>
      </c>
      <c r="D1757" s="21">
        <f>IF(COUNT(R1757:EB1757)&gt;0,COUNT(R1757:EB1757),"")</f>
      </c>
      <c r="E1757" s="21">
        <f t="shared" si="110"/>
      </c>
      <c r="F1757" s="21">
        <f t="shared" si="111"/>
      </c>
      <c r="G1757" s="21">
        <f t="shared" si="112"/>
      </c>
      <c r="H1757" s="21">
        <f>IF(AND(L1757&gt;0,L1757&lt;=STATS!$B$18),1,"")</f>
      </c>
      <c r="I1757" s="57">
        <v>1756</v>
      </c>
      <c r="P1757" s="25"/>
      <c r="Q1757" s="25"/>
      <c r="R1757" s="60"/>
    </row>
    <row r="1758" spans="2:18" ht="12.75">
      <c r="B1758" s="21">
        <f t="shared" si="109"/>
        <v>0</v>
      </c>
      <c r="C1758" s="21">
        <f>IF(COUNT(P1758:EB1758)&gt;0,COUNT(P1758:EB1758),"")</f>
      </c>
      <c r="D1758" s="21">
        <f>IF(COUNT(R1758:EB1758)&gt;0,COUNT(R1758:EB1758),"")</f>
      </c>
      <c r="E1758" s="21">
        <f t="shared" si="110"/>
      </c>
      <c r="F1758" s="21">
        <f t="shared" si="111"/>
      </c>
      <c r="G1758" s="21">
        <f t="shared" si="112"/>
      </c>
      <c r="H1758" s="21">
        <f>IF(AND(L1758&gt;0,L1758&lt;=STATS!$B$18),1,"")</f>
      </c>
      <c r="I1758" s="57">
        <v>1757</v>
      </c>
      <c r="P1758" s="25"/>
      <c r="Q1758" s="25"/>
      <c r="R1758" s="60"/>
    </row>
    <row r="1759" spans="2:18" ht="12.75">
      <c r="B1759" s="21">
        <f t="shared" si="109"/>
        <v>0</v>
      </c>
      <c r="C1759" s="21">
        <f>IF(COUNT(P1759:EB1759)&gt;0,COUNT(P1759:EB1759),"")</f>
      </c>
      <c r="D1759" s="21">
        <f>IF(COUNT(R1759:EB1759)&gt;0,COUNT(R1759:EB1759),"")</f>
      </c>
      <c r="E1759" s="21">
        <f t="shared" si="110"/>
      </c>
      <c r="F1759" s="21">
        <f t="shared" si="111"/>
      </c>
      <c r="G1759" s="21">
        <f t="shared" si="112"/>
      </c>
      <c r="H1759" s="21">
        <f>IF(AND(L1759&gt;0,L1759&lt;=STATS!$B$18),1,"")</f>
      </c>
      <c r="I1759" s="57">
        <v>1758</v>
      </c>
      <c r="P1759" s="25"/>
      <c r="Q1759" s="25"/>
      <c r="R1759" s="60"/>
    </row>
    <row r="1760" spans="2:18" ht="12.75">
      <c r="B1760" s="21">
        <f t="shared" si="109"/>
        <v>0</v>
      </c>
      <c r="C1760" s="21">
        <f>IF(COUNT(P1760:EB1760)&gt;0,COUNT(P1760:EB1760),"")</f>
      </c>
      <c r="D1760" s="21">
        <f>IF(COUNT(R1760:EB1760)&gt;0,COUNT(R1760:EB1760),"")</f>
      </c>
      <c r="E1760" s="21">
        <f t="shared" si="110"/>
      </c>
      <c r="F1760" s="21">
        <f t="shared" si="111"/>
      </c>
      <c r="G1760" s="21">
        <f t="shared" si="112"/>
      </c>
      <c r="H1760" s="21">
        <f>IF(AND(L1760&gt;0,L1760&lt;=STATS!$B$18),1,"")</f>
      </c>
      <c r="I1760" s="57">
        <v>1759</v>
      </c>
      <c r="P1760" s="25"/>
      <c r="Q1760" s="25"/>
      <c r="R1760" s="60"/>
    </row>
    <row r="1761" spans="2:18" ht="12.75">
      <c r="B1761" s="21">
        <f t="shared" si="109"/>
        <v>0</v>
      </c>
      <c r="C1761" s="21">
        <f>IF(COUNT(P1761:EB1761)&gt;0,COUNT(P1761:EB1761),"")</f>
      </c>
      <c r="D1761" s="21">
        <f>IF(COUNT(R1761:EB1761)&gt;0,COUNT(R1761:EB1761),"")</f>
      </c>
      <c r="E1761" s="21">
        <f t="shared" si="110"/>
      </c>
      <c r="F1761" s="21">
        <f t="shared" si="111"/>
      </c>
      <c r="G1761" s="21">
        <f t="shared" si="112"/>
      </c>
      <c r="H1761" s="21">
        <f>IF(AND(L1761&gt;0,L1761&lt;=STATS!$B$18),1,"")</f>
      </c>
      <c r="I1761" s="57">
        <v>1760</v>
      </c>
      <c r="P1761" s="25"/>
      <c r="Q1761" s="25"/>
      <c r="R1761" s="60"/>
    </row>
    <row r="1762" spans="2:18" ht="12.75">
      <c r="B1762" s="21">
        <f t="shared" si="109"/>
        <v>0</v>
      </c>
      <c r="C1762" s="21">
        <f>IF(COUNT(P1762:EB1762)&gt;0,COUNT(P1762:EB1762),"")</f>
      </c>
      <c r="D1762" s="21">
        <f>IF(COUNT(R1762:EB1762)&gt;0,COUNT(R1762:EB1762),"")</f>
      </c>
      <c r="E1762" s="21">
        <f t="shared" si="110"/>
      </c>
      <c r="F1762" s="21">
        <f t="shared" si="111"/>
      </c>
      <c r="G1762" s="21">
        <f t="shared" si="112"/>
      </c>
      <c r="H1762" s="21">
        <f>IF(AND(L1762&gt;0,L1762&lt;=STATS!$B$18),1,"")</f>
      </c>
      <c r="I1762" s="57">
        <v>1761</v>
      </c>
      <c r="P1762" s="25"/>
      <c r="Q1762" s="25"/>
      <c r="R1762" s="60"/>
    </row>
    <row r="1763" spans="2:18" ht="12.75">
      <c r="B1763" s="21">
        <f t="shared" si="109"/>
        <v>0</v>
      </c>
      <c r="C1763" s="21">
        <f>IF(COUNT(P1763:EB1763)&gt;0,COUNT(P1763:EB1763),"")</f>
      </c>
      <c r="D1763" s="21">
        <f>IF(COUNT(R1763:EB1763)&gt;0,COUNT(R1763:EB1763),"")</f>
      </c>
      <c r="E1763" s="21">
        <f t="shared" si="110"/>
      </c>
      <c r="F1763" s="21">
        <f t="shared" si="111"/>
      </c>
      <c r="G1763" s="21">
        <f t="shared" si="112"/>
      </c>
      <c r="H1763" s="21">
        <f>IF(AND(L1763&gt;0,L1763&lt;=STATS!$B$18),1,"")</f>
      </c>
      <c r="I1763" s="57">
        <v>1762</v>
      </c>
      <c r="P1763" s="25"/>
      <c r="Q1763" s="25"/>
      <c r="R1763" s="60"/>
    </row>
    <row r="1764" spans="2:18" ht="12.75">
      <c r="B1764" s="21">
        <f t="shared" si="109"/>
        <v>0</v>
      </c>
      <c r="C1764" s="21">
        <f>IF(COUNT(P1764:EB1764)&gt;0,COUNT(P1764:EB1764),"")</f>
      </c>
      <c r="D1764" s="21">
        <f>IF(COUNT(R1764:EB1764)&gt;0,COUNT(R1764:EB1764),"")</f>
      </c>
      <c r="E1764" s="21">
        <f t="shared" si="110"/>
      </c>
      <c r="F1764" s="21">
        <f t="shared" si="111"/>
      </c>
      <c r="G1764" s="21">
        <f t="shared" si="112"/>
      </c>
      <c r="H1764" s="21">
        <f>IF(AND(L1764&gt;0,L1764&lt;=STATS!$B$18),1,"")</f>
      </c>
      <c r="I1764" s="57">
        <v>1763</v>
      </c>
      <c r="P1764" s="25"/>
      <c r="Q1764" s="25"/>
      <c r="R1764" s="60"/>
    </row>
    <row r="1765" spans="2:18" ht="12.75">
      <c r="B1765" s="21">
        <f t="shared" si="109"/>
        <v>0</v>
      </c>
      <c r="C1765" s="21">
        <f>IF(COUNT(P1765:EB1765)&gt;0,COUNT(P1765:EB1765),"")</f>
      </c>
      <c r="D1765" s="21">
        <f>IF(COUNT(R1765:EB1765)&gt;0,COUNT(R1765:EB1765),"")</f>
      </c>
      <c r="E1765" s="21">
        <f t="shared" si="110"/>
      </c>
      <c r="F1765" s="21">
        <f t="shared" si="111"/>
      </c>
      <c r="G1765" s="21">
        <f t="shared" si="112"/>
      </c>
      <c r="H1765" s="21">
        <f>IF(AND(L1765&gt;0,L1765&lt;=STATS!$B$18),1,"")</f>
      </c>
      <c r="I1765" s="57">
        <v>1764</v>
      </c>
      <c r="P1765" s="25"/>
      <c r="Q1765" s="25"/>
      <c r="R1765" s="60"/>
    </row>
    <row r="1766" spans="2:18" ht="12.75">
      <c r="B1766" s="21">
        <f t="shared" si="109"/>
        <v>0</v>
      </c>
      <c r="C1766" s="21">
        <f>IF(COUNT(P1766:EB1766)&gt;0,COUNT(P1766:EB1766),"")</f>
      </c>
      <c r="D1766" s="21">
        <f>IF(COUNT(R1766:EB1766)&gt;0,COUNT(R1766:EB1766),"")</f>
      </c>
      <c r="E1766" s="21">
        <f t="shared" si="110"/>
      </c>
      <c r="F1766" s="21">
        <f t="shared" si="111"/>
      </c>
      <c r="G1766" s="21">
        <f t="shared" si="112"/>
      </c>
      <c r="H1766" s="21">
        <f>IF(AND(L1766&gt;0,L1766&lt;=STATS!$B$18),1,"")</f>
      </c>
      <c r="I1766" s="57">
        <v>1765</v>
      </c>
      <c r="P1766" s="25"/>
      <c r="Q1766" s="25"/>
      <c r="R1766" s="60"/>
    </row>
    <row r="1767" spans="2:18" ht="12.75">
      <c r="B1767" s="21">
        <f t="shared" si="109"/>
        <v>0</v>
      </c>
      <c r="C1767" s="21">
        <f>IF(COUNT(P1767:EB1767)&gt;0,COUNT(P1767:EB1767),"")</f>
      </c>
      <c r="D1767" s="21">
        <f>IF(COUNT(R1767:EB1767)&gt;0,COUNT(R1767:EB1767),"")</f>
      </c>
      <c r="E1767" s="21">
        <f t="shared" si="110"/>
      </c>
      <c r="F1767" s="21">
        <f t="shared" si="111"/>
      </c>
      <c r="G1767" s="21">
        <f t="shared" si="112"/>
      </c>
      <c r="H1767" s="21">
        <f>IF(AND(L1767&gt;0,L1767&lt;=STATS!$B$18),1,"")</f>
      </c>
      <c r="I1767" s="57">
        <v>1766</v>
      </c>
      <c r="P1767" s="25"/>
      <c r="Q1767" s="25"/>
      <c r="R1767" s="60"/>
    </row>
    <row r="1768" spans="2:18" ht="12.75">
      <c r="B1768" s="21">
        <f t="shared" si="109"/>
        <v>0</v>
      </c>
      <c r="C1768" s="21">
        <f>IF(COUNT(P1768:EB1768)&gt;0,COUNT(P1768:EB1768),"")</f>
      </c>
      <c r="D1768" s="21">
        <f>IF(COUNT(R1768:EB1768)&gt;0,COUNT(R1768:EB1768),"")</f>
      </c>
      <c r="E1768" s="21">
        <f t="shared" si="110"/>
      </c>
      <c r="F1768" s="21">
        <f t="shared" si="111"/>
      </c>
      <c r="G1768" s="21">
        <f t="shared" si="112"/>
      </c>
      <c r="H1768" s="21">
        <f>IF(AND(L1768&gt;0,L1768&lt;=STATS!$B$18),1,"")</f>
      </c>
      <c r="I1768" s="57">
        <v>1767</v>
      </c>
      <c r="P1768" s="25"/>
      <c r="Q1768" s="25"/>
      <c r="R1768" s="60"/>
    </row>
    <row r="1769" spans="2:18" ht="12.75">
      <c r="B1769" s="21">
        <f t="shared" si="109"/>
        <v>0</v>
      </c>
      <c r="C1769" s="21">
        <f>IF(COUNT(P1769:EB1769)&gt;0,COUNT(P1769:EB1769),"")</f>
      </c>
      <c r="D1769" s="21">
        <f>IF(COUNT(R1769:EB1769)&gt;0,COUNT(R1769:EB1769),"")</f>
      </c>
      <c r="E1769" s="21">
        <f t="shared" si="110"/>
      </c>
      <c r="F1769" s="21">
        <f t="shared" si="111"/>
      </c>
      <c r="G1769" s="21">
        <f t="shared" si="112"/>
      </c>
      <c r="H1769" s="21">
        <f>IF(AND(L1769&gt;0,L1769&lt;=STATS!$B$18),1,"")</f>
      </c>
      <c r="I1769" s="57">
        <v>1768</v>
      </c>
      <c r="P1769" s="25"/>
      <c r="Q1769" s="25"/>
      <c r="R1769" s="60"/>
    </row>
    <row r="1770" spans="2:18" ht="12.75">
      <c r="B1770" s="21">
        <f t="shared" si="109"/>
        <v>0</v>
      </c>
      <c r="C1770" s="21">
        <f>IF(COUNT(P1770:EB1770)&gt;0,COUNT(P1770:EB1770),"")</f>
      </c>
      <c r="D1770" s="21">
        <f>IF(COUNT(R1770:EB1770)&gt;0,COUNT(R1770:EB1770),"")</f>
      </c>
      <c r="E1770" s="21">
        <f t="shared" si="110"/>
      </c>
      <c r="F1770" s="21">
        <f t="shared" si="111"/>
      </c>
      <c r="G1770" s="21">
        <f t="shared" si="112"/>
      </c>
      <c r="H1770" s="21">
        <f>IF(AND(L1770&gt;0,L1770&lt;=STATS!$B$18),1,"")</f>
      </c>
      <c r="I1770" s="57">
        <v>1769</v>
      </c>
      <c r="P1770" s="25"/>
      <c r="Q1770" s="25"/>
      <c r="R1770" s="60"/>
    </row>
    <row r="1771" spans="2:18" ht="12.75">
      <c r="B1771" s="21">
        <f t="shared" si="109"/>
        <v>0</v>
      </c>
      <c r="C1771" s="21">
        <f>IF(COUNT(P1771:EB1771)&gt;0,COUNT(P1771:EB1771),"")</f>
      </c>
      <c r="D1771" s="21">
        <f>IF(COUNT(R1771:EB1771)&gt;0,COUNT(R1771:EB1771),"")</f>
      </c>
      <c r="E1771" s="21">
        <f t="shared" si="110"/>
      </c>
      <c r="F1771" s="21">
        <f t="shared" si="111"/>
      </c>
      <c r="G1771" s="21">
        <f t="shared" si="112"/>
      </c>
      <c r="H1771" s="21">
        <f>IF(AND(L1771&gt;0,L1771&lt;=STATS!$B$18),1,"")</f>
      </c>
      <c r="I1771" s="57">
        <v>1770</v>
      </c>
      <c r="P1771" s="25"/>
      <c r="Q1771" s="25"/>
      <c r="R1771" s="60"/>
    </row>
    <row r="1772" spans="2:18" ht="12.75">
      <c r="B1772" s="21">
        <f t="shared" si="109"/>
        <v>0</v>
      </c>
      <c r="C1772" s="21">
        <f>IF(COUNT(P1772:EB1772)&gt;0,COUNT(P1772:EB1772),"")</f>
      </c>
      <c r="D1772" s="21">
        <f>IF(COUNT(R1772:EB1772)&gt;0,COUNT(R1772:EB1772),"")</f>
      </c>
      <c r="E1772" s="21">
        <f t="shared" si="110"/>
      </c>
      <c r="F1772" s="21">
        <f t="shared" si="111"/>
      </c>
      <c r="G1772" s="21">
        <f t="shared" si="112"/>
      </c>
      <c r="H1772" s="21">
        <f>IF(AND(L1772&gt;0,L1772&lt;=STATS!$B$18),1,"")</f>
      </c>
      <c r="I1772" s="57">
        <v>1771</v>
      </c>
      <c r="P1772" s="25"/>
      <c r="Q1772" s="25"/>
      <c r="R1772" s="60"/>
    </row>
    <row r="1773" spans="2:18" ht="12.75">
      <c r="B1773" s="21">
        <f t="shared" si="109"/>
        <v>0</v>
      </c>
      <c r="C1773" s="21">
        <f>IF(COUNT(P1773:EB1773)&gt;0,COUNT(P1773:EB1773),"")</f>
      </c>
      <c r="D1773" s="21">
        <f>IF(COUNT(R1773:EB1773)&gt;0,COUNT(R1773:EB1773),"")</f>
      </c>
      <c r="E1773" s="21">
        <f t="shared" si="110"/>
      </c>
      <c r="F1773" s="21">
        <f t="shared" si="111"/>
      </c>
      <c r="G1773" s="21">
        <f t="shared" si="112"/>
      </c>
      <c r="H1773" s="21">
        <f>IF(AND(L1773&gt;0,L1773&lt;=STATS!$B$18),1,"")</f>
      </c>
      <c r="I1773" s="57">
        <v>1772</v>
      </c>
      <c r="P1773" s="25"/>
      <c r="Q1773" s="25"/>
      <c r="R1773" s="60"/>
    </row>
    <row r="1774" spans="2:18" ht="12.75">
      <c r="B1774" s="21">
        <f t="shared" si="109"/>
        <v>0</v>
      </c>
      <c r="C1774" s="21">
        <f>IF(COUNT(P1774:EB1774)&gt;0,COUNT(P1774:EB1774),"")</f>
      </c>
      <c r="D1774" s="21">
        <f>IF(COUNT(R1774:EB1774)&gt;0,COUNT(R1774:EB1774),"")</f>
      </c>
      <c r="E1774" s="21">
        <f t="shared" si="110"/>
      </c>
      <c r="F1774" s="21">
        <f t="shared" si="111"/>
      </c>
      <c r="G1774" s="21">
        <f t="shared" si="112"/>
      </c>
      <c r="H1774" s="21">
        <f>IF(AND(L1774&gt;0,L1774&lt;=STATS!$B$18),1,"")</f>
      </c>
      <c r="I1774" s="57">
        <v>1773</v>
      </c>
      <c r="P1774" s="25"/>
      <c r="Q1774" s="25"/>
      <c r="R1774" s="60"/>
    </row>
    <row r="1775" spans="2:18" ht="12.75">
      <c r="B1775" s="21">
        <f t="shared" si="109"/>
        <v>0</v>
      </c>
      <c r="C1775" s="21">
        <f>IF(COUNT(P1775:EB1775)&gt;0,COUNT(P1775:EB1775),"")</f>
      </c>
      <c r="D1775" s="21">
        <f>IF(COUNT(R1775:EB1775)&gt;0,COUNT(R1775:EB1775),"")</f>
      </c>
      <c r="E1775" s="21">
        <f t="shared" si="110"/>
      </c>
      <c r="F1775" s="21">
        <f t="shared" si="111"/>
      </c>
      <c r="G1775" s="21">
        <f t="shared" si="112"/>
      </c>
      <c r="H1775" s="21">
        <f>IF(AND(L1775&gt;0,L1775&lt;=STATS!$B$18),1,"")</f>
      </c>
      <c r="I1775" s="57">
        <v>1774</v>
      </c>
      <c r="P1775" s="25"/>
      <c r="Q1775" s="25"/>
      <c r="R1775" s="60"/>
    </row>
    <row r="1776" spans="2:18" ht="12.75">
      <c r="B1776" s="21">
        <f t="shared" si="109"/>
        <v>0</v>
      </c>
      <c r="C1776" s="21">
        <f>IF(COUNT(P1776:EB1776)&gt;0,COUNT(P1776:EB1776),"")</f>
      </c>
      <c r="D1776" s="21">
        <f>IF(COUNT(R1776:EB1776)&gt;0,COUNT(R1776:EB1776),"")</f>
      </c>
      <c r="E1776" s="21">
        <f t="shared" si="110"/>
      </c>
      <c r="F1776" s="21">
        <f t="shared" si="111"/>
      </c>
      <c r="G1776" s="21">
        <f t="shared" si="112"/>
      </c>
      <c r="H1776" s="21">
        <f>IF(AND(L1776&gt;0,L1776&lt;=STATS!$B$18),1,"")</f>
      </c>
      <c r="I1776" s="57">
        <v>1775</v>
      </c>
      <c r="P1776" s="25"/>
      <c r="Q1776" s="25"/>
      <c r="R1776" s="60"/>
    </row>
    <row r="1777" spans="2:18" ht="12.75">
      <c r="B1777" s="21">
        <f t="shared" si="109"/>
        <v>0</v>
      </c>
      <c r="C1777" s="21">
        <f>IF(COUNT(P1777:EB1777)&gt;0,COUNT(P1777:EB1777),"")</f>
      </c>
      <c r="D1777" s="21">
        <f>IF(COUNT(R1777:EB1777)&gt;0,COUNT(R1777:EB1777),"")</f>
      </c>
      <c r="E1777" s="21">
        <f t="shared" si="110"/>
      </c>
      <c r="F1777" s="21">
        <f t="shared" si="111"/>
      </c>
      <c r="G1777" s="21">
        <f t="shared" si="112"/>
      </c>
      <c r="H1777" s="21">
        <f>IF(AND(L1777&gt;0,L1777&lt;=STATS!$B$18),1,"")</f>
      </c>
      <c r="I1777" s="57">
        <v>1776</v>
      </c>
      <c r="P1777" s="25"/>
      <c r="Q1777" s="25"/>
      <c r="R1777" s="60"/>
    </row>
    <row r="1778" spans="2:18" ht="12.75">
      <c r="B1778" s="21">
        <f t="shared" si="109"/>
        <v>0</v>
      </c>
      <c r="C1778" s="21">
        <f>IF(COUNT(P1778:EB1778)&gt;0,COUNT(P1778:EB1778),"")</f>
      </c>
      <c r="D1778" s="21">
        <f>IF(COUNT(R1778:EB1778)&gt;0,COUNT(R1778:EB1778),"")</f>
      </c>
      <c r="E1778" s="21">
        <f t="shared" si="110"/>
      </c>
      <c r="F1778" s="21">
        <f t="shared" si="111"/>
      </c>
      <c r="G1778" s="21">
        <f t="shared" si="112"/>
      </c>
      <c r="H1778" s="21">
        <f>IF(AND(L1778&gt;0,L1778&lt;=STATS!$B$18),1,"")</f>
      </c>
      <c r="I1778" s="57">
        <v>1777</v>
      </c>
      <c r="P1778" s="25"/>
      <c r="Q1778" s="25"/>
      <c r="R1778" s="60"/>
    </row>
    <row r="1779" spans="2:18" ht="12.75">
      <c r="B1779" s="21">
        <f t="shared" si="109"/>
        <v>0</v>
      </c>
      <c r="C1779" s="21">
        <f>IF(COUNT(P1779:EB1779)&gt;0,COUNT(P1779:EB1779),"")</f>
      </c>
      <c r="D1779" s="21">
        <f>IF(COUNT(R1779:EB1779)&gt;0,COUNT(R1779:EB1779),"")</f>
      </c>
      <c r="E1779" s="21">
        <f t="shared" si="110"/>
      </c>
      <c r="F1779" s="21">
        <f t="shared" si="111"/>
      </c>
      <c r="G1779" s="21">
        <f t="shared" si="112"/>
      </c>
      <c r="H1779" s="21">
        <f>IF(AND(L1779&gt;0,L1779&lt;=STATS!$B$18),1,"")</f>
      </c>
      <c r="I1779" s="57">
        <v>1778</v>
      </c>
      <c r="P1779" s="25"/>
      <c r="Q1779" s="25"/>
      <c r="R1779" s="60"/>
    </row>
    <row r="1780" spans="2:18" ht="12.75">
      <c r="B1780" s="21">
        <f t="shared" si="109"/>
        <v>0</v>
      </c>
      <c r="C1780" s="21">
        <f>IF(COUNT(P1780:EB1780)&gt;0,COUNT(P1780:EB1780),"")</f>
      </c>
      <c r="D1780" s="21">
        <f>IF(COUNT(R1780:EB1780)&gt;0,COUNT(R1780:EB1780),"")</f>
      </c>
      <c r="E1780" s="21">
        <f t="shared" si="110"/>
      </c>
      <c r="F1780" s="21">
        <f t="shared" si="111"/>
      </c>
      <c r="G1780" s="21">
        <f t="shared" si="112"/>
      </c>
      <c r="H1780" s="21">
        <f>IF(AND(L1780&gt;0,L1780&lt;=STATS!$B$18),1,"")</f>
      </c>
      <c r="I1780" s="57">
        <v>1779</v>
      </c>
      <c r="P1780" s="25"/>
      <c r="Q1780" s="25"/>
      <c r="R1780" s="60"/>
    </row>
    <row r="1781" spans="2:18" ht="12.75">
      <c r="B1781" s="21">
        <f t="shared" si="109"/>
        <v>0</v>
      </c>
      <c r="C1781" s="21">
        <f>IF(COUNT(P1781:EB1781)&gt;0,COUNT(P1781:EB1781),"")</f>
      </c>
      <c r="D1781" s="21">
        <f>IF(COUNT(R1781:EB1781)&gt;0,COUNT(R1781:EB1781),"")</f>
      </c>
      <c r="E1781" s="21">
        <f t="shared" si="110"/>
      </c>
      <c r="F1781" s="21">
        <f t="shared" si="111"/>
      </c>
      <c r="G1781" s="21">
        <f t="shared" si="112"/>
      </c>
      <c r="H1781" s="21">
        <f>IF(AND(L1781&gt;0,L1781&lt;=STATS!$B$18),1,"")</f>
      </c>
      <c r="I1781" s="57">
        <v>1780</v>
      </c>
      <c r="P1781" s="25"/>
      <c r="Q1781" s="25"/>
      <c r="R1781" s="60"/>
    </row>
    <row r="1782" spans="2:18" ht="12.75">
      <c r="B1782" s="21">
        <f t="shared" si="109"/>
        <v>0</v>
      </c>
      <c r="C1782" s="21">
        <f>IF(COUNT(P1782:EB1782)&gt;0,COUNT(P1782:EB1782),"")</f>
      </c>
      <c r="D1782" s="21">
        <f>IF(COUNT(R1782:EB1782)&gt;0,COUNT(R1782:EB1782),"")</f>
      </c>
      <c r="E1782" s="21">
        <f t="shared" si="110"/>
      </c>
      <c r="F1782" s="21">
        <f t="shared" si="111"/>
      </c>
      <c r="G1782" s="21">
        <f t="shared" si="112"/>
      </c>
      <c r="H1782" s="21">
        <f>IF(AND(L1782&gt;0,L1782&lt;=STATS!$B$18),1,"")</f>
      </c>
      <c r="I1782" s="57">
        <v>1781</v>
      </c>
      <c r="P1782" s="25"/>
      <c r="Q1782" s="25"/>
      <c r="R1782" s="60"/>
    </row>
    <row r="1783" spans="2:18" ht="12.75">
      <c r="B1783" s="21">
        <f t="shared" si="109"/>
        <v>0</v>
      </c>
      <c r="C1783" s="21">
        <f>IF(COUNT(P1783:EB1783)&gt;0,COUNT(P1783:EB1783),"")</f>
      </c>
      <c r="D1783" s="21">
        <f>IF(COUNT(R1783:EB1783)&gt;0,COUNT(R1783:EB1783),"")</f>
      </c>
      <c r="E1783" s="21">
        <f t="shared" si="110"/>
      </c>
      <c r="F1783" s="21">
        <f t="shared" si="111"/>
      </c>
      <c r="G1783" s="21">
        <f t="shared" si="112"/>
      </c>
      <c r="H1783" s="21">
        <f>IF(AND(L1783&gt;0,L1783&lt;=STATS!$B$18),1,"")</f>
      </c>
      <c r="I1783" s="57">
        <v>1782</v>
      </c>
      <c r="P1783" s="25"/>
      <c r="Q1783" s="25"/>
      <c r="R1783" s="60"/>
    </row>
    <row r="1784" spans="2:18" ht="12.75">
      <c r="B1784" s="21">
        <f t="shared" si="109"/>
        <v>0</v>
      </c>
      <c r="C1784" s="21">
        <f>IF(COUNT(P1784:EB1784)&gt;0,COUNT(P1784:EB1784),"")</f>
      </c>
      <c r="D1784" s="21">
        <f>IF(COUNT(R1784:EB1784)&gt;0,COUNT(R1784:EB1784),"")</f>
      </c>
      <c r="E1784" s="21">
        <f t="shared" si="110"/>
      </c>
      <c r="F1784" s="21">
        <f t="shared" si="111"/>
      </c>
      <c r="G1784" s="21">
        <f t="shared" si="112"/>
      </c>
      <c r="H1784" s="21">
        <f>IF(AND(L1784&gt;0,L1784&lt;=STATS!$B$18),1,"")</f>
      </c>
      <c r="I1784" s="57">
        <v>1783</v>
      </c>
      <c r="P1784" s="25"/>
      <c r="Q1784" s="25"/>
      <c r="R1784" s="60"/>
    </row>
    <row r="1785" spans="2:18" ht="12.75">
      <c r="B1785" s="21">
        <f t="shared" si="109"/>
        <v>0</v>
      </c>
      <c r="C1785" s="21">
        <f>IF(COUNT(P1785:EB1785)&gt;0,COUNT(P1785:EB1785),"")</f>
      </c>
      <c r="D1785" s="21">
        <f>IF(COUNT(R1785:EB1785)&gt;0,COUNT(R1785:EB1785),"")</f>
      </c>
      <c r="E1785" s="21">
        <f t="shared" si="110"/>
      </c>
      <c r="F1785" s="21">
        <f t="shared" si="111"/>
      </c>
      <c r="G1785" s="21">
        <f t="shared" si="112"/>
      </c>
      <c r="H1785" s="21">
        <f>IF(AND(L1785&gt;0,L1785&lt;=STATS!$B$18),1,"")</f>
      </c>
      <c r="I1785" s="57">
        <v>1784</v>
      </c>
      <c r="P1785" s="25"/>
      <c r="Q1785" s="25"/>
      <c r="R1785" s="60"/>
    </row>
    <row r="1786" spans="2:18" ht="12.75">
      <c r="B1786" s="21">
        <f t="shared" si="109"/>
        <v>0</v>
      </c>
      <c r="C1786" s="21">
        <f>IF(COUNT(P1786:EB1786)&gt;0,COUNT(P1786:EB1786),"")</f>
      </c>
      <c r="D1786" s="21">
        <f>IF(COUNT(R1786:EB1786)&gt;0,COUNT(R1786:EB1786),"")</f>
      </c>
      <c r="E1786" s="21">
        <f t="shared" si="110"/>
      </c>
      <c r="F1786" s="21">
        <f t="shared" si="111"/>
      </c>
      <c r="G1786" s="21">
        <f t="shared" si="112"/>
      </c>
      <c r="H1786" s="21">
        <f>IF(AND(L1786&gt;0,L1786&lt;=STATS!$B$18),1,"")</f>
      </c>
      <c r="I1786" s="57">
        <v>1785</v>
      </c>
      <c r="P1786" s="25"/>
      <c r="Q1786" s="25"/>
      <c r="R1786" s="60"/>
    </row>
    <row r="1787" spans="2:18" ht="12.75">
      <c r="B1787" s="21">
        <f t="shared" si="109"/>
        <v>0</v>
      </c>
      <c r="C1787" s="21">
        <f>IF(COUNT(P1787:EB1787)&gt;0,COUNT(P1787:EB1787),"")</f>
      </c>
      <c r="D1787" s="21">
        <f>IF(COUNT(R1787:EB1787)&gt;0,COUNT(R1787:EB1787),"")</f>
      </c>
      <c r="E1787" s="21">
        <f t="shared" si="110"/>
      </c>
      <c r="F1787" s="21">
        <f t="shared" si="111"/>
      </c>
      <c r="G1787" s="21">
        <f t="shared" si="112"/>
      </c>
      <c r="H1787" s="21">
        <f>IF(AND(L1787&gt;0,L1787&lt;=STATS!$B$18),1,"")</f>
      </c>
      <c r="I1787" s="57">
        <v>1786</v>
      </c>
      <c r="P1787" s="25"/>
      <c r="Q1787" s="25"/>
      <c r="R1787" s="60"/>
    </row>
    <row r="1788" spans="2:18" ht="12.75">
      <c r="B1788" s="21">
        <f t="shared" si="109"/>
        <v>0</v>
      </c>
      <c r="C1788" s="21">
        <f>IF(COUNT(P1788:EB1788)&gt;0,COUNT(P1788:EB1788),"")</f>
      </c>
      <c r="D1788" s="21">
        <f>IF(COUNT(R1788:EB1788)&gt;0,COUNT(R1788:EB1788),"")</f>
      </c>
      <c r="E1788" s="21">
        <f t="shared" si="110"/>
      </c>
      <c r="F1788" s="21">
        <f t="shared" si="111"/>
      </c>
      <c r="G1788" s="21">
        <f t="shared" si="112"/>
      </c>
      <c r="H1788" s="21">
        <f>IF(AND(L1788&gt;0,L1788&lt;=STATS!$B$18),1,"")</f>
      </c>
      <c r="I1788" s="57">
        <v>1787</v>
      </c>
      <c r="P1788" s="25"/>
      <c r="Q1788" s="25"/>
      <c r="R1788" s="60"/>
    </row>
    <row r="1789" spans="2:18" ht="12.75">
      <c r="B1789" s="21">
        <f t="shared" si="109"/>
        <v>0</v>
      </c>
      <c r="C1789" s="21">
        <f>IF(COUNT(P1789:EB1789)&gt;0,COUNT(P1789:EB1789),"")</f>
      </c>
      <c r="D1789" s="21">
        <f>IF(COUNT(R1789:EB1789)&gt;0,COUNT(R1789:EB1789),"")</f>
      </c>
      <c r="E1789" s="21">
        <f t="shared" si="110"/>
      </c>
      <c r="F1789" s="21">
        <f t="shared" si="111"/>
      </c>
      <c r="G1789" s="21">
        <f t="shared" si="112"/>
      </c>
      <c r="H1789" s="21">
        <f>IF(AND(L1789&gt;0,L1789&lt;=STATS!$B$18),1,"")</f>
      </c>
      <c r="I1789" s="57">
        <v>1788</v>
      </c>
      <c r="P1789" s="25"/>
      <c r="Q1789" s="25"/>
      <c r="R1789" s="60"/>
    </row>
    <row r="1790" spans="2:18" ht="12.75">
      <c r="B1790" s="21">
        <f t="shared" si="109"/>
        <v>0</v>
      </c>
      <c r="C1790" s="21">
        <f>IF(COUNT(P1790:EB1790)&gt;0,COUNT(P1790:EB1790),"")</f>
      </c>
      <c r="D1790" s="21">
        <f>IF(COUNT(R1790:EB1790)&gt;0,COUNT(R1790:EB1790),"")</f>
      </c>
      <c r="E1790" s="21">
        <f t="shared" si="110"/>
      </c>
      <c r="F1790" s="21">
        <f t="shared" si="111"/>
      </c>
      <c r="G1790" s="21">
        <f t="shared" si="112"/>
      </c>
      <c r="H1790" s="21">
        <f>IF(AND(L1790&gt;0,L1790&lt;=STATS!$B$18),1,"")</f>
      </c>
      <c r="I1790" s="57">
        <v>1789</v>
      </c>
      <c r="P1790" s="25"/>
      <c r="Q1790" s="25"/>
      <c r="R1790" s="60"/>
    </row>
    <row r="1791" spans="2:18" ht="12.75">
      <c r="B1791" s="21">
        <f t="shared" si="109"/>
        <v>0</v>
      </c>
      <c r="C1791" s="21">
        <f>IF(COUNT(P1791:EB1791)&gt;0,COUNT(P1791:EB1791),"")</f>
      </c>
      <c r="D1791" s="21">
        <f>IF(COUNT(R1791:EB1791)&gt;0,COUNT(R1791:EB1791),"")</f>
      </c>
      <c r="E1791" s="21">
        <f t="shared" si="110"/>
      </c>
      <c r="F1791" s="21">
        <f t="shared" si="111"/>
      </c>
      <c r="G1791" s="21">
        <f t="shared" si="112"/>
      </c>
      <c r="H1791" s="21">
        <f>IF(AND(L1791&gt;0,L1791&lt;=STATS!$B$18),1,"")</f>
      </c>
      <c r="I1791" s="57">
        <v>1790</v>
      </c>
      <c r="P1791" s="25"/>
      <c r="Q1791" s="25"/>
      <c r="R1791" s="60"/>
    </row>
    <row r="1792" spans="2:18" ht="12.75">
      <c r="B1792" s="21">
        <f t="shared" si="109"/>
        <v>0</v>
      </c>
      <c r="C1792" s="21">
        <f>IF(COUNT(P1792:EB1792)&gt;0,COUNT(P1792:EB1792),"")</f>
      </c>
      <c r="D1792" s="21">
        <f>IF(COUNT(R1792:EB1792)&gt;0,COUNT(R1792:EB1792),"")</f>
      </c>
      <c r="E1792" s="21">
        <f t="shared" si="110"/>
      </c>
      <c r="F1792" s="21">
        <f t="shared" si="111"/>
      </c>
      <c r="G1792" s="21">
        <f t="shared" si="112"/>
      </c>
      <c r="H1792" s="21">
        <f>IF(AND(L1792&gt;0,L1792&lt;=STATS!$B$18),1,"")</f>
      </c>
      <c r="I1792" s="57">
        <v>1791</v>
      </c>
      <c r="P1792" s="25"/>
      <c r="Q1792" s="25"/>
      <c r="R1792" s="60"/>
    </row>
    <row r="1793" spans="2:18" ht="12.75">
      <c r="B1793" s="21">
        <f t="shared" si="109"/>
        <v>0</v>
      </c>
      <c r="C1793" s="21">
        <f>IF(COUNT(P1793:EB1793)&gt;0,COUNT(P1793:EB1793),"")</f>
      </c>
      <c r="D1793" s="21">
        <f>IF(COUNT(R1793:EB1793)&gt;0,COUNT(R1793:EB1793),"")</f>
      </c>
      <c r="E1793" s="21">
        <f t="shared" si="110"/>
      </c>
      <c r="F1793" s="21">
        <f t="shared" si="111"/>
      </c>
      <c r="G1793" s="21">
        <f t="shared" si="112"/>
      </c>
      <c r="H1793" s="21">
        <f>IF(AND(L1793&gt;0,L1793&lt;=STATS!$B$18),1,"")</f>
      </c>
      <c r="I1793" s="57">
        <v>1792</v>
      </c>
      <c r="P1793" s="25"/>
      <c r="Q1793" s="25"/>
      <c r="R1793" s="60"/>
    </row>
    <row r="1794" spans="2:18" ht="12.75">
      <c r="B1794" s="21">
        <f aca="true" t="shared" si="113" ref="B1794:B1857">COUNT(P1794:DZ1794)</f>
        <v>0</v>
      </c>
      <c r="C1794" s="21">
        <f>IF(COUNT(P1794:EB1794)&gt;0,COUNT(P1794:EB1794),"")</f>
      </c>
      <c r="D1794" s="21">
        <f>IF(COUNT(R1794:EB1794)&gt;0,COUNT(R1794:EB1794),"")</f>
      </c>
      <c r="E1794" s="21">
        <f aca="true" t="shared" si="114" ref="E1794:E1857">IF(H1794=1,COUNT(P1794:DZ1794),"")</f>
      </c>
      <c r="F1794" s="21">
        <f aca="true" t="shared" si="115" ref="F1794:F1857">IF(H1794=1,COUNT(S1794:DZ1794),"")</f>
      </c>
      <c r="G1794" s="21">
        <f t="shared" si="112"/>
      </c>
      <c r="H1794" s="21">
        <f>IF(AND(L1794&gt;0,L1794&lt;=STATS!$B$18),1,"")</f>
      </c>
      <c r="I1794" s="57">
        <v>1793</v>
      </c>
      <c r="P1794" s="25"/>
      <c r="Q1794" s="25"/>
      <c r="R1794" s="60"/>
    </row>
    <row r="1795" spans="2:18" ht="12.75">
      <c r="B1795" s="21">
        <f t="shared" si="113"/>
        <v>0</v>
      </c>
      <c r="C1795" s="21">
        <f>IF(COUNT(P1795:EB1795)&gt;0,COUNT(P1795:EB1795),"")</f>
      </c>
      <c r="D1795" s="21">
        <f>IF(COUNT(R1795:EB1795)&gt;0,COUNT(R1795:EB1795),"")</f>
      </c>
      <c r="E1795" s="21">
        <f t="shared" si="114"/>
      </c>
      <c r="F1795" s="21">
        <f t="shared" si="115"/>
      </c>
      <c r="G1795" s="21">
        <f t="shared" si="112"/>
      </c>
      <c r="H1795" s="21">
        <f>IF(AND(L1795&gt;0,L1795&lt;=STATS!$B$18),1,"")</f>
      </c>
      <c r="I1795" s="57">
        <v>1794</v>
      </c>
      <c r="P1795" s="25"/>
      <c r="Q1795" s="25"/>
      <c r="R1795" s="60"/>
    </row>
    <row r="1796" spans="2:18" ht="12.75">
      <c r="B1796" s="21">
        <f t="shared" si="113"/>
        <v>0</v>
      </c>
      <c r="C1796" s="21">
        <f>IF(COUNT(P1796:EB1796)&gt;0,COUNT(P1796:EB1796),"")</f>
      </c>
      <c r="D1796" s="21">
        <f>IF(COUNT(R1796:EB1796)&gt;0,COUNT(R1796:EB1796),"")</f>
      </c>
      <c r="E1796" s="21">
        <f t="shared" si="114"/>
      </c>
      <c r="F1796" s="21">
        <f t="shared" si="115"/>
      </c>
      <c r="G1796" s="21">
        <f t="shared" si="112"/>
      </c>
      <c r="H1796" s="21">
        <f>IF(AND(L1796&gt;0,L1796&lt;=STATS!$B$18),1,"")</f>
      </c>
      <c r="I1796" s="57">
        <v>1795</v>
      </c>
      <c r="P1796" s="25"/>
      <c r="Q1796" s="25"/>
      <c r="R1796" s="60"/>
    </row>
    <row r="1797" spans="2:18" ht="12.75">
      <c r="B1797" s="21">
        <f t="shared" si="113"/>
        <v>0</v>
      </c>
      <c r="C1797" s="21">
        <f>IF(COUNT(P1797:EB1797)&gt;0,COUNT(P1797:EB1797),"")</f>
      </c>
      <c r="D1797" s="21">
        <f>IF(COUNT(R1797:EB1797)&gt;0,COUNT(R1797:EB1797),"")</f>
      </c>
      <c r="E1797" s="21">
        <f t="shared" si="114"/>
      </c>
      <c r="F1797" s="21">
        <f t="shared" si="115"/>
      </c>
      <c r="G1797" s="21">
        <f t="shared" si="112"/>
      </c>
      <c r="H1797" s="21">
        <f>IF(AND(L1797&gt;0,L1797&lt;=STATS!$B$18),1,"")</f>
      </c>
      <c r="I1797" s="57">
        <v>1796</v>
      </c>
      <c r="P1797" s="25"/>
      <c r="Q1797" s="25"/>
      <c r="R1797" s="60"/>
    </row>
    <row r="1798" spans="2:18" ht="12.75">
      <c r="B1798" s="21">
        <f t="shared" si="113"/>
        <v>0</v>
      </c>
      <c r="C1798" s="21">
        <f>IF(COUNT(P1798:EB1798)&gt;0,COUNT(P1798:EB1798),"")</f>
      </c>
      <c r="D1798" s="21">
        <f>IF(COUNT(R1798:EB1798)&gt;0,COUNT(R1798:EB1798),"")</f>
      </c>
      <c r="E1798" s="21">
        <f t="shared" si="114"/>
      </c>
      <c r="F1798" s="21">
        <f t="shared" si="115"/>
      </c>
      <c r="G1798" s="21">
        <f t="shared" si="112"/>
      </c>
      <c r="H1798" s="21">
        <f>IF(AND(L1798&gt;0,L1798&lt;=STATS!$B$18),1,"")</f>
      </c>
      <c r="I1798" s="57">
        <v>1797</v>
      </c>
      <c r="P1798" s="25"/>
      <c r="Q1798" s="25"/>
      <c r="R1798" s="60"/>
    </row>
    <row r="1799" spans="2:18" ht="12.75">
      <c r="B1799" s="21">
        <f t="shared" si="113"/>
        <v>0</v>
      </c>
      <c r="C1799" s="21">
        <f>IF(COUNT(P1799:EB1799)&gt;0,COUNT(P1799:EB1799),"")</f>
      </c>
      <c r="D1799" s="21">
        <f>IF(COUNT(R1799:EB1799)&gt;0,COUNT(R1799:EB1799),"")</f>
      </c>
      <c r="E1799" s="21">
        <f t="shared" si="114"/>
      </c>
      <c r="F1799" s="21">
        <f t="shared" si="115"/>
      </c>
      <c r="G1799" s="21">
        <f t="shared" si="112"/>
      </c>
      <c r="H1799" s="21">
        <f>IF(AND(L1799&gt;0,L1799&lt;=STATS!$B$18),1,"")</f>
      </c>
      <c r="I1799" s="57">
        <v>1798</v>
      </c>
      <c r="P1799" s="25"/>
      <c r="Q1799" s="25"/>
      <c r="R1799" s="60"/>
    </row>
    <row r="1800" spans="2:18" ht="12.75">
      <c r="B1800" s="21">
        <f t="shared" si="113"/>
        <v>0</v>
      </c>
      <c r="C1800" s="21">
        <f>IF(COUNT(P1800:EB1800)&gt;0,COUNT(P1800:EB1800),"")</f>
      </c>
      <c r="D1800" s="21">
        <f>IF(COUNT(R1800:EB1800)&gt;0,COUNT(R1800:EB1800),"")</f>
      </c>
      <c r="E1800" s="21">
        <f t="shared" si="114"/>
      </c>
      <c r="F1800" s="21">
        <f t="shared" si="115"/>
      </c>
      <c r="G1800" s="21">
        <f t="shared" si="112"/>
      </c>
      <c r="H1800" s="21">
        <f>IF(AND(L1800&gt;0,L1800&lt;=STATS!$B$18),1,"")</f>
      </c>
      <c r="I1800" s="57">
        <v>1799</v>
      </c>
      <c r="P1800" s="25"/>
      <c r="Q1800" s="25"/>
      <c r="R1800" s="60"/>
    </row>
    <row r="1801" spans="2:18" ht="12.75">
      <c r="B1801" s="21">
        <f t="shared" si="113"/>
        <v>0</v>
      </c>
      <c r="C1801" s="21">
        <f>IF(COUNT(P1801:EB1801)&gt;0,COUNT(P1801:EB1801),"")</f>
      </c>
      <c r="D1801" s="21">
        <f>IF(COUNT(R1801:EB1801)&gt;0,COUNT(R1801:EB1801),"")</f>
      </c>
      <c r="E1801" s="21">
        <f t="shared" si="114"/>
      </c>
      <c r="F1801" s="21">
        <f t="shared" si="115"/>
      </c>
      <c r="G1801" s="21">
        <f t="shared" si="112"/>
      </c>
      <c r="H1801" s="21">
        <f>IF(AND(L1801&gt;0,L1801&lt;=STATS!$B$18),1,"")</f>
      </c>
      <c r="I1801" s="57">
        <v>1800</v>
      </c>
      <c r="P1801" s="25"/>
      <c r="Q1801" s="25"/>
      <c r="R1801" s="60"/>
    </row>
    <row r="1802" spans="2:18" ht="12.75">
      <c r="B1802" s="21">
        <f t="shared" si="113"/>
        <v>0</v>
      </c>
      <c r="C1802" s="21">
        <f>IF(COUNT(P1802:EB1802)&gt;0,COUNT(P1802:EB1802),"")</f>
      </c>
      <c r="D1802" s="21">
        <f>IF(COUNT(R1802:EB1802)&gt;0,COUNT(R1802:EB1802),"")</f>
      </c>
      <c r="E1802" s="21">
        <f t="shared" si="114"/>
      </c>
      <c r="F1802" s="21">
        <f t="shared" si="115"/>
      </c>
      <c r="G1802" s="21">
        <f t="shared" si="112"/>
      </c>
      <c r="H1802" s="21">
        <f>IF(AND(L1802&gt;0,L1802&lt;=STATS!$B$18),1,"")</f>
      </c>
      <c r="I1802" s="57">
        <v>1801</v>
      </c>
      <c r="P1802" s="25"/>
      <c r="Q1802" s="25"/>
      <c r="R1802" s="60"/>
    </row>
    <row r="1803" spans="2:18" ht="12.75">
      <c r="B1803" s="21">
        <f t="shared" si="113"/>
        <v>0</v>
      </c>
      <c r="C1803" s="21">
        <f>IF(COUNT(P1803:EB1803)&gt;0,COUNT(P1803:EB1803),"")</f>
      </c>
      <c r="D1803" s="21">
        <f>IF(COUNT(R1803:EB1803)&gt;0,COUNT(R1803:EB1803),"")</f>
      </c>
      <c r="E1803" s="21">
        <f t="shared" si="114"/>
      </c>
      <c r="F1803" s="21">
        <f t="shared" si="115"/>
      </c>
      <c r="G1803" s="21">
        <f t="shared" si="112"/>
      </c>
      <c r="H1803" s="21">
        <f>IF(AND(L1803&gt;0,L1803&lt;=STATS!$B$18),1,"")</f>
      </c>
      <c r="I1803" s="57">
        <v>1802</v>
      </c>
      <c r="P1803" s="25"/>
      <c r="Q1803" s="25"/>
      <c r="R1803" s="60"/>
    </row>
    <row r="1804" spans="2:18" ht="12.75">
      <c r="B1804" s="21">
        <f t="shared" si="113"/>
        <v>0</v>
      </c>
      <c r="C1804" s="21">
        <f>IF(COUNT(P1804:EB1804)&gt;0,COUNT(P1804:EB1804),"")</f>
      </c>
      <c r="D1804" s="21">
        <f>IF(COUNT(R1804:EB1804)&gt;0,COUNT(R1804:EB1804),"")</f>
      </c>
      <c r="E1804" s="21">
        <f t="shared" si="114"/>
      </c>
      <c r="F1804" s="21">
        <f t="shared" si="115"/>
      </c>
      <c r="G1804" s="21">
        <f t="shared" si="112"/>
      </c>
      <c r="H1804" s="21">
        <f>IF(AND(L1804&gt;0,L1804&lt;=STATS!$B$18),1,"")</f>
      </c>
      <c r="I1804" s="57">
        <v>1803</v>
      </c>
      <c r="P1804" s="25"/>
      <c r="Q1804" s="25"/>
      <c r="R1804" s="60"/>
    </row>
    <row r="1805" spans="2:18" ht="12.75">
      <c r="B1805" s="21">
        <f t="shared" si="113"/>
        <v>0</v>
      </c>
      <c r="C1805" s="21">
        <f>IF(COUNT(P1805:EB1805)&gt;0,COUNT(P1805:EB1805),"")</f>
      </c>
      <c r="D1805" s="21">
        <f>IF(COUNT(R1805:EB1805)&gt;0,COUNT(R1805:EB1805),"")</f>
      </c>
      <c r="E1805" s="21">
        <f t="shared" si="114"/>
      </c>
      <c r="F1805" s="21">
        <f t="shared" si="115"/>
      </c>
      <c r="G1805" s="21">
        <f t="shared" si="112"/>
      </c>
      <c r="H1805" s="21">
        <f>IF(AND(L1805&gt;0,L1805&lt;=STATS!$B$18),1,"")</f>
      </c>
      <c r="I1805" s="57">
        <v>1804</v>
      </c>
      <c r="P1805" s="25"/>
      <c r="Q1805" s="25"/>
      <c r="R1805" s="60"/>
    </row>
    <row r="1806" spans="2:18" ht="12.75">
      <c r="B1806" s="21">
        <f t="shared" si="113"/>
        <v>0</v>
      </c>
      <c r="C1806" s="21">
        <f>IF(COUNT(P1806:EB1806)&gt;0,COUNT(P1806:EB1806),"")</f>
      </c>
      <c r="D1806" s="21">
        <f>IF(COUNT(R1806:EB1806)&gt;0,COUNT(R1806:EB1806),"")</f>
      </c>
      <c r="E1806" s="21">
        <f t="shared" si="114"/>
      </c>
      <c r="F1806" s="21">
        <f t="shared" si="115"/>
      </c>
      <c r="G1806" s="21">
        <f t="shared" si="112"/>
      </c>
      <c r="H1806" s="21">
        <f>IF(AND(L1806&gt;0,L1806&lt;=STATS!$B$18),1,"")</f>
      </c>
      <c r="I1806" s="57">
        <v>1805</v>
      </c>
      <c r="P1806" s="25"/>
      <c r="Q1806" s="25"/>
      <c r="R1806" s="60"/>
    </row>
    <row r="1807" spans="2:18" ht="12.75">
      <c r="B1807" s="21">
        <f t="shared" si="113"/>
        <v>0</v>
      </c>
      <c r="C1807" s="21">
        <f>IF(COUNT(P1807:EB1807)&gt;0,COUNT(P1807:EB1807),"")</f>
      </c>
      <c r="D1807" s="21">
        <f>IF(COUNT(R1807:EB1807)&gt;0,COUNT(R1807:EB1807),"")</f>
      </c>
      <c r="E1807" s="21">
        <f t="shared" si="114"/>
      </c>
      <c r="F1807" s="21">
        <f t="shared" si="115"/>
      </c>
      <c r="G1807" s="21">
        <f t="shared" si="112"/>
      </c>
      <c r="H1807" s="21">
        <f>IF(AND(L1807&gt;0,L1807&lt;=STATS!$B$18),1,"")</f>
      </c>
      <c r="I1807" s="57">
        <v>1806</v>
      </c>
      <c r="P1807" s="25"/>
      <c r="Q1807" s="25"/>
      <c r="R1807" s="60"/>
    </row>
    <row r="1808" spans="2:18" ht="12.75">
      <c r="B1808" s="21">
        <f t="shared" si="113"/>
        <v>0</v>
      </c>
      <c r="C1808" s="21">
        <f>IF(COUNT(P1808:EB1808)&gt;0,COUNT(P1808:EB1808),"")</f>
      </c>
      <c r="D1808" s="21">
        <f>IF(COUNT(R1808:EB1808)&gt;0,COUNT(R1808:EB1808),"")</f>
      </c>
      <c r="E1808" s="21">
        <f t="shared" si="114"/>
      </c>
      <c r="F1808" s="21">
        <f t="shared" si="115"/>
      </c>
      <c r="G1808" s="21">
        <f t="shared" si="112"/>
      </c>
      <c r="H1808" s="21">
        <f>IF(AND(L1808&gt;0,L1808&lt;=STATS!$B$18),1,"")</f>
      </c>
      <c r="I1808" s="57">
        <v>1807</v>
      </c>
      <c r="P1808" s="25"/>
      <c r="Q1808" s="25"/>
      <c r="R1808" s="60"/>
    </row>
    <row r="1809" spans="2:18" ht="12.75">
      <c r="B1809" s="21">
        <f t="shared" si="113"/>
        <v>0</v>
      </c>
      <c r="C1809" s="21">
        <f>IF(COUNT(P1809:EB1809)&gt;0,COUNT(P1809:EB1809),"")</f>
      </c>
      <c r="D1809" s="21">
        <f>IF(COUNT(R1809:EB1809)&gt;0,COUNT(R1809:EB1809),"")</f>
      </c>
      <c r="E1809" s="21">
        <f t="shared" si="114"/>
      </c>
      <c r="F1809" s="21">
        <f t="shared" si="115"/>
      </c>
      <c r="G1809" s="21">
        <f t="shared" si="112"/>
      </c>
      <c r="H1809" s="21">
        <f>IF(AND(L1809&gt;0,L1809&lt;=STATS!$B$18),1,"")</f>
      </c>
      <c r="I1809" s="57">
        <v>1808</v>
      </c>
      <c r="P1809" s="25"/>
      <c r="Q1809" s="25"/>
      <c r="R1809" s="60"/>
    </row>
    <row r="1810" spans="2:18" ht="12.75">
      <c r="B1810" s="21">
        <f t="shared" si="113"/>
        <v>0</v>
      </c>
      <c r="C1810" s="21">
        <f>IF(COUNT(P1810:EB1810)&gt;0,COUNT(P1810:EB1810),"")</f>
      </c>
      <c r="D1810" s="21">
        <f>IF(COUNT(R1810:EB1810)&gt;0,COUNT(R1810:EB1810),"")</f>
      </c>
      <c r="E1810" s="21">
        <f t="shared" si="114"/>
      </c>
      <c r="F1810" s="21">
        <f t="shared" si="115"/>
      </c>
      <c r="G1810" s="21">
        <f t="shared" si="112"/>
      </c>
      <c r="H1810" s="21">
        <f>IF(AND(L1810&gt;0,L1810&lt;=STATS!$B$18),1,"")</f>
      </c>
      <c r="I1810" s="57">
        <v>1809</v>
      </c>
      <c r="P1810" s="25"/>
      <c r="Q1810" s="25"/>
      <c r="R1810" s="60"/>
    </row>
    <row r="1811" spans="2:18" ht="12.75">
      <c r="B1811" s="21">
        <f t="shared" si="113"/>
        <v>0</v>
      </c>
      <c r="C1811" s="21">
        <f>IF(COUNT(P1811:EB1811)&gt;0,COUNT(P1811:EB1811),"")</f>
      </c>
      <c r="D1811" s="21">
        <f>IF(COUNT(R1811:EB1811)&gt;0,COUNT(R1811:EB1811),"")</f>
      </c>
      <c r="E1811" s="21">
        <f t="shared" si="114"/>
      </c>
      <c r="F1811" s="21">
        <f t="shared" si="115"/>
      </c>
      <c r="G1811" s="21">
        <f t="shared" si="112"/>
      </c>
      <c r="H1811" s="21">
        <f>IF(AND(L1811&gt;0,L1811&lt;=STATS!$B$18),1,"")</f>
      </c>
      <c r="I1811" s="57">
        <v>1810</v>
      </c>
      <c r="P1811" s="25"/>
      <c r="Q1811" s="25"/>
      <c r="R1811" s="60"/>
    </row>
    <row r="1812" spans="2:18" ht="12.75">
      <c r="B1812" s="21">
        <f t="shared" si="113"/>
        <v>0</v>
      </c>
      <c r="C1812" s="21">
        <f>IF(COUNT(P1812:EB1812)&gt;0,COUNT(P1812:EB1812),"")</f>
      </c>
      <c r="D1812" s="21">
        <f>IF(COUNT(R1812:EB1812)&gt;0,COUNT(R1812:EB1812),"")</f>
      </c>
      <c r="E1812" s="21">
        <f t="shared" si="114"/>
      </c>
      <c r="F1812" s="21">
        <f t="shared" si="115"/>
      </c>
      <c r="G1812" s="21">
        <f t="shared" si="112"/>
      </c>
      <c r="H1812" s="21">
        <f>IF(AND(L1812&gt;0,L1812&lt;=STATS!$B$18),1,"")</f>
      </c>
      <c r="I1812" s="57">
        <v>1811</v>
      </c>
      <c r="P1812" s="25"/>
      <c r="Q1812" s="25"/>
      <c r="R1812" s="60"/>
    </row>
    <row r="1813" spans="2:18" ht="12.75">
      <c r="B1813" s="21">
        <f t="shared" si="113"/>
        <v>0</v>
      </c>
      <c r="C1813" s="21">
        <f>IF(COUNT(P1813:EB1813)&gt;0,COUNT(P1813:EB1813),"")</f>
      </c>
      <c r="D1813" s="21">
        <f>IF(COUNT(R1813:EB1813)&gt;0,COUNT(R1813:EB1813),"")</f>
      </c>
      <c r="E1813" s="21">
        <f t="shared" si="114"/>
      </c>
      <c r="F1813" s="21">
        <f t="shared" si="115"/>
      </c>
      <c r="G1813" s="21">
        <f t="shared" si="112"/>
      </c>
      <c r="H1813" s="21">
        <f>IF(AND(L1813&gt;0,L1813&lt;=STATS!$B$18),1,"")</f>
      </c>
      <c r="I1813" s="57">
        <v>1812</v>
      </c>
      <c r="P1813" s="25"/>
      <c r="Q1813" s="25"/>
      <c r="R1813" s="60"/>
    </row>
    <row r="1814" spans="2:18" ht="12.75">
      <c r="B1814" s="21">
        <f t="shared" si="113"/>
        <v>0</v>
      </c>
      <c r="C1814" s="21">
        <f>IF(COUNT(P1814:EB1814)&gt;0,COUNT(P1814:EB1814),"")</f>
      </c>
      <c r="D1814" s="21">
        <f>IF(COUNT(R1814:EB1814)&gt;0,COUNT(R1814:EB1814),"")</f>
      </c>
      <c r="E1814" s="21">
        <f t="shared" si="114"/>
      </c>
      <c r="F1814" s="21">
        <f t="shared" si="115"/>
      </c>
      <c r="G1814" s="21">
        <f t="shared" si="112"/>
      </c>
      <c r="H1814" s="21">
        <f>IF(AND(L1814&gt;0,L1814&lt;=STATS!$B$18),1,"")</f>
      </c>
      <c r="I1814" s="57">
        <v>1813</v>
      </c>
      <c r="P1814" s="25"/>
      <c r="Q1814" s="25"/>
      <c r="R1814" s="60"/>
    </row>
    <row r="1815" spans="2:18" ht="12.75">
      <c r="B1815" s="21">
        <f t="shared" si="113"/>
        <v>0</v>
      </c>
      <c r="C1815" s="21">
        <f>IF(COUNT(P1815:EB1815)&gt;0,COUNT(P1815:EB1815),"")</f>
      </c>
      <c r="D1815" s="21">
        <f>IF(COUNT(R1815:EB1815)&gt;0,COUNT(R1815:EB1815),"")</f>
      </c>
      <c r="E1815" s="21">
        <f t="shared" si="114"/>
      </c>
      <c r="F1815" s="21">
        <f t="shared" si="115"/>
      </c>
      <c r="G1815" s="21">
        <f t="shared" si="112"/>
      </c>
      <c r="H1815" s="21">
        <f>IF(AND(L1815&gt;0,L1815&lt;=STATS!$B$18),1,"")</f>
      </c>
      <c r="I1815" s="57">
        <v>1814</v>
      </c>
      <c r="P1815" s="25"/>
      <c r="Q1815" s="25"/>
      <c r="R1815" s="60"/>
    </row>
    <row r="1816" spans="2:18" ht="12.75">
      <c r="B1816" s="21">
        <f t="shared" si="113"/>
        <v>0</v>
      </c>
      <c r="C1816" s="21">
        <f>IF(COUNT(P1816:EB1816)&gt;0,COUNT(P1816:EB1816),"")</f>
      </c>
      <c r="D1816" s="21">
        <f>IF(COUNT(R1816:EB1816)&gt;0,COUNT(R1816:EB1816),"")</f>
      </c>
      <c r="E1816" s="21">
        <f t="shared" si="114"/>
      </c>
      <c r="F1816" s="21">
        <f t="shared" si="115"/>
      </c>
      <c r="G1816" s="21">
        <f t="shared" si="112"/>
      </c>
      <c r="H1816" s="21">
        <f>IF(AND(L1816&gt;0,L1816&lt;=STATS!$B$18),1,"")</f>
      </c>
      <c r="I1816" s="57">
        <v>1815</v>
      </c>
      <c r="P1816" s="25"/>
      <c r="Q1816" s="25"/>
      <c r="R1816" s="60"/>
    </row>
    <row r="1817" spans="2:18" ht="12.75">
      <c r="B1817" s="21">
        <f t="shared" si="113"/>
        <v>0</v>
      </c>
      <c r="C1817" s="21">
        <f>IF(COUNT(P1817:EB1817)&gt;0,COUNT(P1817:EB1817),"")</f>
      </c>
      <c r="D1817" s="21">
        <f>IF(COUNT(R1817:EB1817)&gt;0,COUNT(R1817:EB1817),"")</f>
      </c>
      <c r="E1817" s="21">
        <f t="shared" si="114"/>
      </c>
      <c r="F1817" s="21">
        <f t="shared" si="115"/>
      </c>
      <c r="G1817" s="21">
        <f t="shared" si="112"/>
      </c>
      <c r="H1817" s="21">
        <f>IF(AND(L1817&gt;0,L1817&lt;=STATS!$B$18),1,"")</f>
      </c>
      <c r="I1817" s="57">
        <v>1816</v>
      </c>
      <c r="P1817" s="25"/>
      <c r="Q1817" s="25"/>
      <c r="R1817" s="60"/>
    </row>
    <row r="1818" spans="2:18" ht="12.75">
      <c r="B1818" s="21">
        <f t="shared" si="113"/>
        <v>0</v>
      </c>
      <c r="C1818" s="21">
        <f>IF(COUNT(P1818:EB1818)&gt;0,COUNT(P1818:EB1818),"")</f>
      </c>
      <c r="D1818" s="21">
        <f>IF(COUNT(R1818:EB1818)&gt;0,COUNT(R1818:EB1818),"")</f>
      </c>
      <c r="E1818" s="21">
        <f t="shared" si="114"/>
      </c>
      <c r="F1818" s="21">
        <f t="shared" si="115"/>
      </c>
      <c r="G1818" s="21">
        <f aca="true" t="shared" si="116" ref="G1818:G1881">IF($B1818&gt;=1,$L1818,"")</f>
      </c>
      <c r="H1818" s="21">
        <f>IF(AND(L1818&gt;0,L1818&lt;=STATS!$B$18),1,"")</f>
      </c>
      <c r="I1818" s="57">
        <v>1817</v>
      </c>
      <c r="P1818" s="25"/>
      <c r="Q1818" s="25"/>
      <c r="R1818" s="60"/>
    </row>
    <row r="1819" spans="2:18" ht="12.75">
      <c r="B1819" s="21">
        <f t="shared" si="113"/>
        <v>0</v>
      </c>
      <c r="C1819" s="21">
        <f>IF(COUNT(P1819:EB1819)&gt;0,COUNT(P1819:EB1819),"")</f>
      </c>
      <c r="D1819" s="21">
        <f>IF(COUNT(R1819:EB1819)&gt;0,COUNT(R1819:EB1819),"")</f>
      </c>
      <c r="E1819" s="21">
        <f t="shared" si="114"/>
      </c>
      <c r="F1819" s="21">
        <f t="shared" si="115"/>
      </c>
      <c r="G1819" s="21">
        <f t="shared" si="116"/>
      </c>
      <c r="H1819" s="21">
        <f>IF(AND(L1819&gt;0,L1819&lt;=STATS!$B$18),1,"")</f>
      </c>
      <c r="I1819" s="57">
        <v>1818</v>
      </c>
      <c r="P1819" s="25"/>
      <c r="Q1819" s="25"/>
      <c r="R1819" s="60"/>
    </row>
    <row r="1820" spans="2:18" ht="12.75">
      <c r="B1820" s="21">
        <f t="shared" si="113"/>
        <v>0</v>
      </c>
      <c r="C1820" s="21">
        <f>IF(COUNT(P1820:EB1820)&gt;0,COUNT(P1820:EB1820),"")</f>
      </c>
      <c r="D1820" s="21">
        <f>IF(COUNT(R1820:EB1820)&gt;0,COUNT(R1820:EB1820),"")</f>
      </c>
      <c r="E1820" s="21">
        <f t="shared" si="114"/>
      </c>
      <c r="F1820" s="21">
        <f t="shared" si="115"/>
      </c>
      <c r="G1820" s="21">
        <f t="shared" si="116"/>
      </c>
      <c r="H1820" s="21">
        <f>IF(AND(L1820&gt;0,L1820&lt;=STATS!$B$18),1,"")</f>
      </c>
      <c r="I1820" s="57">
        <v>1819</v>
      </c>
      <c r="P1820" s="25"/>
      <c r="Q1820" s="25"/>
      <c r="R1820" s="60"/>
    </row>
    <row r="1821" spans="2:18" ht="12.75">
      <c r="B1821" s="21">
        <f t="shared" si="113"/>
        <v>0</v>
      </c>
      <c r="C1821" s="21">
        <f>IF(COUNT(P1821:EB1821)&gt;0,COUNT(P1821:EB1821),"")</f>
      </c>
      <c r="D1821" s="21">
        <f>IF(COUNT(R1821:EB1821)&gt;0,COUNT(R1821:EB1821),"")</f>
      </c>
      <c r="E1821" s="21">
        <f t="shared" si="114"/>
      </c>
      <c r="F1821" s="21">
        <f t="shared" si="115"/>
      </c>
      <c r="G1821" s="21">
        <f t="shared" si="116"/>
      </c>
      <c r="H1821" s="21">
        <f>IF(AND(L1821&gt;0,L1821&lt;=STATS!$B$18),1,"")</f>
      </c>
      <c r="I1821" s="57">
        <v>1820</v>
      </c>
      <c r="P1821" s="25"/>
      <c r="Q1821" s="25"/>
      <c r="R1821" s="60"/>
    </row>
    <row r="1822" spans="2:18" ht="12.75">
      <c r="B1822" s="21">
        <f t="shared" si="113"/>
        <v>0</v>
      </c>
      <c r="C1822" s="21">
        <f>IF(COUNT(P1822:EB1822)&gt;0,COUNT(P1822:EB1822),"")</f>
      </c>
      <c r="D1822" s="21">
        <f>IF(COUNT(R1822:EB1822)&gt;0,COUNT(R1822:EB1822),"")</f>
      </c>
      <c r="E1822" s="21">
        <f t="shared" si="114"/>
      </c>
      <c r="F1822" s="21">
        <f t="shared" si="115"/>
      </c>
      <c r="G1822" s="21">
        <f t="shared" si="116"/>
      </c>
      <c r="H1822" s="21">
        <f>IF(AND(L1822&gt;0,L1822&lt;=STATS!$B$18),1,"")</f>
      </c>
      <c r="I1822" s="57">
        <v>1821</v>
      </c>
      <c r="P1822" s="25"/>
      <c r="Q1822" s="25"/>
      <c r="R1822" s="60"/>
    </row>
    <row r="1823" spans="2:18" ht="12.75">
      <c r="B1823" s="21">
        <f t="shared" si="113"/>
        <v>0</v>
      </c>
      <c r="C1823" s="21">
        <f>IF(COUNT(P1823:EB1823)&gt;0,COUNT(P1823:EB1823),"")</f>
      </c>
      <c r="D1823" s="21">
        <f>IF(COUNT(R1823:EB1823)&gt;0,COUNT(R1823:EB1823),"")</f>
      </c>
      <c r="E1823" s="21">
        <f t="shared" si="114"/>
      </c>
      <c r="F1823" s="21">
        <f t="shared" si="115"/>
      </c>
      <c r="G1823" s="21">
        <f t="shared" si="116"/>
      </c>
      <c r="H1823" s="21">
        <f>IF(AND(L1823&gt;0,L1823&lt;=STATS!$B$18),1,"")</f>
      </c>
      <c r="I1823" s="57">
        <v>1822</v>
      </c>
      <c r="P1823" s="25"/>
      <c r="Q1823" s="25"/>
      <c r="R1823" s="60"/>
    </row>
    <row r="1824" spans="2:18" ht="12.75">
      <c r="B1824" s="21">
        <f t="shared" si="113"/>
        <v>0</v>
      </c>
      <c r="C1824" s="21">
        <f>IF(COUNT(P1824:EB1824)&gt;0,COUNT(P1824:EB1824),"")</f>
      </c>
      <c r="D1824" s="21">
        <f>IF(COUNT(R1824:EB1824)&gt;0,COUNT(R1824:EB1824),"")</f>
      </c>
      <c r="E1824" s="21">
        <f t="shared" si="114"/>
      </c>
      <c r="F1824" s="21">
        <f t="shared" si="115"/>
      </c>
      <c r="G1824" s="21">
        <f t="shared" si="116"/>
      </c>
      <c r="H1824" s="21">
        <f>IF(AND(L1824&gt;0,L1824&lt;=STATS!$B$18),1,"")</f>
      </c>
      <c r="I1824" s="57">
        <v>1823</v>
      </c>
      <c r="P1824" s="25"/>
      <c r="Q1824" s="25"/>
      <c r="R1824" s="60"/>
    </row>
    <row r="1825" spans="2:18" ht="12.75">
      <c r="B1825" s="21">
        <f t="shared" si="113"/>
        <v>0</v>
      </c>
      <c r="C1825" s="21">
        <f>IF(COUNT(P1825:EB1825)&gt;0,COUNT(P1825:EB1825),"")</f>
      </c>
      <c r="D1825" s="21">
        <f>IF(COUNT(R1825:EB1825)&gt;0,COUNT(R1825:EB1825),"")</f>
      </c>
      <c r="E1825" s="21">
        <f t="shared" si="114"/>
      </c>
      <c r="F1825" s="21">
        <f t="shared" si="115"/>
      </c>
      <c r="G1825" s="21">
        <f t="shared" si="116"/>
      </c>
      <c r="H1825" s="21">
        <f>IF(AND(L1825&gt;0,L1825&lt;=STATS!$B$18),1,"")</f>
      </c>
      <c r="I1825" s="57">
        <v>1824</v>
      </c>
      <c r="P1825" s="25"/>
      <c r="Q1825" s="25"/>
      <c r="R1825" s="60"/>
    </row>
    <row r="1826" spans="2:18" ht="12.75">
      <c r="B1826" s="21">
        <f t="shared" si="113"/>
        <v>0</v>
      </c>
      <c r="C1826" s="21">
        <f>IF(COUNT(P1826:EB1826)&gt;0,COUNT(P1826:EB1826),"")</f>
      </c>
      <c r="D1826" s="21">
        <f>IF(COUNT(R1826:EB1826)&gt;0,COUNT(R1826:EB1826),"")</f>
      </c>
      <c r="E1826" s="21">
        <f t="shared" si="114"/>
      </c>
      <c r="F1826" s="21">
        <f t="shared" si="115"/>
      </c>
      <c r="G1826" s="21">
        <f t="shared" si="116"/>
      </c>
      <c r="H1826" s="21">
        <f>IF(AND(L1826&gt;0,L1826&lt;=STATS!$B$18),1,"")</f>
      </c>
      <c r="I1826" s="57">
        <v>1825</v>
      </c>
      <c r="P1826" s="25"/>
      <c r="Q1826" s="25"/>
      <c r="R1826" s="60"/>
    </row>
    <row r="1827" spans="2:18" ht="12.75">
      <c r="B1827" s="21">
        <f t="shared" si="113"/>
        <v>0</v>
      </c>
      <c r="C1827" s="21">
        <f>IF(COUNT(P1827:EB1827)&gt;0,COUNT(P1827:EB1827),"")</f>
      </c>
      <c r="D1827" s="21">
        <f>IF(COUNT(R1827:EB1827)&gt;0,COUNT(R1827:EB1827),"")</f>
      </c>
      <c r="E1827" s="21">
        <f t="shared" si="114"/>
      </c>
      <c r="F1827" s="21">
        <f t="shared" si="115"/>
      </c>
      <c r="G1827" s="21">
        <f t="shared" si="116"/>
      </c>
      <c r="H1827" s="21">
        <f>IF(AND(L1827&gt;0,L1827&lt;=STATS!$B$18),1,"")</f>
      </c>
      <c r="I1827" s="57">
        <v>1826</v>
      </c>
      <c r="P1827" s="25"/>
      <c r="Q1827" s="25"/>
      <c r="R1827" s="60"/>
    </row>
    <row r="1828" spans="2:18" ht="12.75">
      <c r="B1828" s="21">
        <f t="shared" si="113"/>
        <v>0</v>
      </c>
      <c r="C1828" s="21">
        <f>IF(COUNT(P1828:EB1828)&gt;0,COUNT(P1828:EB1828),"")</f>
      </c>
      <c r="D1828" s="21">
        <f>IF(COUNT(R1828:EB1828)&gt;0,COUNT(R1828:EB1828),"")</f>
      </c>
      <c r="E1828" s="21">
        <f t="shared" si="114"/>
      </c>
      <c r="F1828" s="21">
        <f t="shared" si="115"/>
      </c>
      <c r="G1828" s="21">
        <f t="shared" si="116"/>
      </c>
      <c r="H1828" s="21">
        <f>IF(AND(L1828&gt;0,L1828&lt;=STATS!$B$18),1,"")</f>
      </c>
      <c r="I1828" s="57">
        <v>1827</v>
      </c>
      <c r="P1828" s="25"/>
      <c r="Q1828" s="25"/>
      <c r="R1828" s="60"/>
    </row>
    <row r="1829" spans="2:18" ht="12.75">
      <c r="B1829" s="21">
        <f t="shared" si="113"/>
        <v>0</v>
      </c>
      <c r="C1829" s="21">
        <f>IF(COUNT(P1829:EB1829)&gt;0,COUNT(P1829:EB1829),"")</f>
      </c>
      <c r="D1829" s="21">
        <f>IF(COUNT(R1829:EB1829)&gt;0,COUNT(R1829:EB1829),"")</f>
      </c>
      <c r="E1829" s="21">
        <f t="shared" si="114"/>
      </c>
      <c r="F1829" s="21">
        <f t="shared" si="115"/>
      </c>
      <c r="G1829" s="21">
        <f t="shared" si="116"/>
      </c>
      <c r="H1829" s="21">
        <f>IF(AND(L1829&gt;0,L1829&lt;=STATS!$B$18),1,"")</f>
      </c>
      <c r="I1829" s="57">
        <v>1828</v>
      </c>
      <c r="P1829" s="25"/>
      <c r="Q1829" s="25"/>
      <c r="R1829" s="60"/>
    </row>
    <row r="1830" spans="2:18" ht="12.75">
      <c r="B1830" s="21">
        <f t="shared" si="113"/>
        <v>0</v>
      </c>
      <c r="C1830" s="21">
        <f>IF(COUNT(P1830:EB1830)&gt;0,COUNT(P1830:EB1830),"")</f>
      </c>
      <c r="D1830" s="21">
        <f>IF(COUNT(R1830:EB1830)&gt;0,COUNT(R1830:EB1830),"")</f>
      </c>
      <c r="E1830" s="21">
        <f t="shared" si="114"/>
      </c>
      <c r="F1830" s="21">
        <f t="shared" si="115"/>
      </c>
      <c r="G1830" s="21">
        <f t="shared" si="116"/>
      </c>
      <c r="H1830" s="21">
        <f>IF(AND(L1830&gt;0,L1830&lt;=STATS!$B$18),1,"")</f>
      </c>
      <c r="I1830" s="57">
        <v>1829</v>
      </c>
      <c r="P1830" s="25"/>
      <c r="Q1830" s="25"/>
      <c r="R1830" s="60"/>
    </row>
    <row r="1831" spans="2:18" ht="12.75">
      <c r="B1831" s="21">
        <f t="shared" si="113"/>
        <v>0</v>
      </c>
      <c r="C1831" s="21">
        <f>IF(COUNT(P1831:EB1831)&gt;0,COUNT(P1831:EB1831),"")</f>
      </c>
      <c r="D1831" s="21">
        <f>IF(COUNT(R1831:EB1831)&gt;0,COUNT(R1831:EB1831),"")</f>
      </c>
      <c r="E1831" s="21">
        <f t="shared" si="114"/>
      </c>
      <c r="F1831" s="21">
        <f t="shared" si="115"/>
      </c>
      <c r="G1831" s="21">
        <f t="shared" si="116"/>
      </c>
      <c r="H1831" s="21">
        <f>IF(AND(L1831&gt;0,L1831&lt;=STATS!$B$18),1,"")</f>
      </c>
      <c r="I1831" s="57">
        <v>1830</v>
      </c>
      <c r="P1831" s="25"/>
      <c r="Q1831" s="25"/>
      <c r="R1831" s="60"/>
    </row>
    <row r="1832" spans="2:18" ht="12.75">
      <c r="B1832" s="21">
        <f t="shared" si="113"/>
        <v>0</v>
      </c>
      <c r="C1832" s="21">
        <f>IF(COUNT(P1832:EB1832)&gt;0,COUNT(P1832:EB1832),"")</f>
      </c>
      <c r="D1832" s="21">
        <f>IF(COUNT(R1832:EB1832)&gt;0,COUNT(R1832:EB1832),"")</f>
      </c>
      <c r="E1832" s="21">
        <f t="shared" si="114"/>
      </c>
      <c r="F1832" s="21">
        <f t="shared" si="115"/>
      </c>
      <c r="G1832" s="21">
        <f t="shared" si="116"/>
      </c>
      <c r="H1832" s="21">
        <f>IF(AND(L1832&gt;0,L1832&lt;=STATS!$B$18),1,"")</f>
      </c>
      <c r="I1832" s="57">
        <v>1831</v>
      </c>
      <c r="P1832" s="25"/>
      <c r="Q1832" s="25"/>
      <c r="R1832" s="60"/>
    </row>
    <row r="1833" spans="2:18" ht="12.75">
      <c r="B1833" s="21">
        <f t="shared" si="113"/>
        <v>0</v>
      </c>
      <c r="C1833" s="21">
        <f>IF(COUNT(P1833:EB1833)&gt;0,COUNT(P1833:EB1833),"")</f>
      </c>
      <c r="D1833" s="21">
        <f>IF(COUNT(R1833:EB1833)&gt;0,COUNT(R1833:EB1833),"")</f>
      </c>
      <c r="E1833" s="21">
        <f t="shared" si="114"/>
      </c>
      <c r="F1833" s="21">
        <f t="shared" si="115"/>
      </c>
      <c r="G1833" s="21">
        <f t="shared" si="116"/>
      </c>
      <c r="H1833" s="21">
        <f>IF(AND(L1833&gt;0,L1833&lt;=STATS!$B$18),1,"")</f>
      </c>
      <c r="I1833" s="57">
        <v>1832</v>
      </c>
      <c r="P1833" s="25"/>
      <c r="Q1833" s="25"/>
      <c r="R1833" s="60"/>
    </row>
    <row r="1834" spans="2:18" ht="12.75">
      <c r="B1834" s="21">
        <f t="shared" si="113"/>
        <v>0</v>
      </c>
      <c r="C1834" s="21">
        <f>IF(COUNT(P1834:EB1834)&gt;0,COUNT(P1834:EB1834),"")</f>
      </c>
      <c r="D1834" s="21">
        <f>IF(COUNT(R1834:EB1834)&gt;0,COUNT(R1834:EB1834),"")</f>
      </c>
      <c r="E1834" s="21">
        <f t="shared" si="114"/>
      </c>
      <c r="F1834" s="21">
        <f t="shared" si="115"/>
      </c>
      <c r="G1834" s="21">
        <f t="shared" si="116"/>
      </c>
      <c r="H1834" s="21">
        <f>IF(AND(L1834&gt;0,L1834&lt;=STATS!$B$18),1,"")</f>
      </c>
      <c r="I1834" s="57">
        <v>1833</v>
      </c>
      <c r="P1834" s="25"/>
      <c r="Q1834" s="25"/>
      <c r="R1834" s="60"/>
    </row>
    <row r="1835" spans="2:18" ht="12.75">
      <c r="B1835" s="21">
        <f t="shared" si="113"/>
        <v>0</v>
      </c>
      <c r="C1835" s="21">
        <f>IF(COUNT(P1835:EB1835)&gt;0,COUNT(P1835:EB1835),"")</f>
      </c>
      <c r="D1835" s="21">
        <f>IF(COUNT(R1835:EB1835)&gt;0,COUNT(R1835:EB1835),"")</f>
      </c>
      <c r="E1835" s="21">
        <f t="shared" si="114"/>
      </c>
      <c r="F1835" s="21">
        <f t="shared" si="115"/>
      </c>
      <c r="G1835" s="21">
        <f t="shared" si="116"/>
      </c>
      <c r="H1835" s="21">
        <f>IF(AND(L1835&gt;0,L1835&lt;=STATS!$B$18),1,"")</f>
      </c>
      <c r="I1835" s="57">
        <v>1834</v>
      </c>
      <c r="P1835" s="25"/>
      <c r="Q1835" s="25"/>
      <c r="R1835" s="60"/>
    </row>
    <row r="1836" spans="2:18" ht="12.75">
      <c r="B1836" s="21">
        <f t="shared" si="113"/>
        <v>0</v>
      </c>
      <c r="C1836" s="21">
        <f>IF(COUNT(P1836:EB1836)&gt;0,COUNT(P1836:EB1836),"")</f>
      </c>
      <c r="D1836" s="21">
        <f>IF(COUNT(R1836:EB1836)&gt;0,COUNT(R1836:EB1836),"")</f>
      </c>
      <c r="E1836" s="21">
        <f t="shared" si="114"/>
      </c>
      <c r="F1836" s="21">
        <f t="shared" si="115"/>
      </c>
      <c r="G1836" s="21">
        <f t="shared" si="116"/>
      </c>
      <c r="H1836" s="21">
        <f>IF(AND(L1836&gt;0,L1836&lt;=STATS!$B$18),1,"")</f>
      </c>
      <c r="I1836" s="57">
        <v>1835</v>
      </c>
      <c r="P1836" s="25"/>
      <c r="Q1836" s="25"/>
      <c r="R1836" s="60"/>
    </row>
    <row r="1837" spans="2:18" ht="12.75">
      <c r="B1837" s="21">
        <f t="shared" si="113"/>
        <v>0</v>
      </c>
      <c r="C1837" s="21">
        <f>IF(COUNT(P1837:EB1837)&gt;0,COUNT(P1837:EB1837),"")</f>
      </c>
      <c r="D1837" s="21">
        <f>IF(COUNT(R1837:EB1837)&gt;0,COUNT(R1837:EB1837),"")</f>
      </c>
      <c r="E1837" s="21">
        <f t="shared" si="114"/>
      </c>
      <c r="F1837" s="21">
        <f t="shared" si="115"/>
      </c>
      <c r="G1837" s="21">
        <f t="shared" si="116"/>
      </c>
      <c r="H1837" s="21">
        <f>IF(AND(L1837&gt;0,L1837&lt;=STATS!$B$18),1,"")</f>
      </c>
      <c r="I1837" s="57">
        <v>1836</v>
      </c>
      <c r="P1837" s="25"/>
      <c r="Q1837" s="25"/>
      <c r="R1837" s="60"/>
    </row>
    <row r="1838" spans="2:18" ht="12.75">
      <c r="B1838" s="21">
        <f t="shared" si="113"/>
        <v>0</v>
      </c>
      <c r="C1838" s="21">
        <f>IF(COUNT(P1838:EB1838)&gt;0,COUNT(P1838:EB1838),"")</f>
      </c>
      <c r="D1838" s="21">
        <f>IF(COUNT(R1838:EB1838)&gt;0,COUNT(R1838:EB1838),"")</f>
      </c>
      <c r="E1838" s="21">
        <f t="shared" si="114"/>
      </c>
      <c r="F1838" s="21">
        <f t="shared" si="115"/>
      </c>
      <c r="G1838" s="21">
        <f t="shared" si="116"/>
      </c>
      <c r="H1838" s="21">
        <f>IF(AND(L1838&gt;0,L1838&lt;=STATS!$B$18),1,"")</f>
      </c>
      <c r="I1838" s="57">
        <v>1837</v>
      </c>
      <c r="P1838" s="25"/>
      <c r="Q1838" s="25"/>
      <c r="R1838" s="60"/>
    </row>
    <row r="1839" spans="2:18" ht="12.75">
      <c r="B1839" s="21">
        <f t="shared" si="113"/>
        <v>0</v>
      </c>
      <c r="C1839" s="21">
        <f>IF(COUNT(P1839:EB1839)&gt;0,COUNT(P1839:EB1839),"")</f>
      </c>
      <c r="D1839" s="21">
        <f>IF(COUNT(R1839:EB1839)&gt;0,COUNT(R1839:EB1839),"")</f>
      </c>
      <c r="E1839" s="21">
        <f t="shared" si="114"/>
      </c>
      <c r="F1839" s="21">
        <f t="shared" si="115"/>
      </c>
      <c r="G1839" s="21">
        <f t="shared" si="116"/>
      </c>
      <c r="H1839" s="21">
        <f>IF(AND(L1839&gt;0,L1839&lt;=STATS!$B$18),1,"")</f>
      </c>
      <c r="I1839" s="57">
        <v>1838</v>
      </c>
      <c r="P1839" s="25"/>
      <c r="Q1839" s="25"/>
      <c r="R1839" s="60"/>
    </row>
    <row r="1840" spans="2:18" ht="12.75">
      <c r="B1840" s="21">
        <f t="shared" si="113"/>
        <v>0</v>
      </c>
      <c r="C1840" s="21">
        <f>IF(COUNT(P1840:EB1840)&gt;0,COUNT(P1840:EB1840),"")</f>
      </c>
      <c r="D1840" s="21">
        <f>IF(COUNT(R1840:EB1840)&gt;0,COUNT(R1840:EB1840),"")</f>
      </c>
      <c r="E1840" s="21">
        <f t="shared" si="114"/>
      </c>
      <c r="F1840" s="21">
        <f t="shared" si="115"/>
      </c>
      <c r="G1840" s="21">
        <f t="shared" si="116"/>
      </c>
      <c r="H1840" s="21">
        <f>IF(AND(L1840&gt;0,L1840&lt;=STATS!$B$18),1,"")</f>
      </c>
      <c r="I1840" s="57">
        <v>1839</v>
      </c>
      <c r="P1840" s="25"/>
      <c r="Q1840" s="25"/>
      <c r="R1840" s="60"/>
    </row>
    <row r="1841" spans="2:18" ht="12.75">
      <c r="B1841" s="21">
        <f t="shared" si="113"/>
        <v>0</v>
      </c>
      <c r="C1841" s="21">
        <f>IF(COUNT(P1841:EB1841)&gt;0,COUNT(P1841:EB1841),"")</f>
      </c>
      <c r="D1841" s="21">
        <f>IF(COUNT(R1841:EB1841)&gt;0,COUNT(R1841:EB1841),"")</f>
      </c>
      <c r="E1841" s="21">
        <f t="shared" si="114"/>
      </c>
      <c r="F1841" s="21">
        <f t="shared" si="115"/>
      </c>
      <c r="G1841" s="21">
        <f t="shared" si="116"/>
      </c>
      <c r="H1841" s="21">
        <f>IF(AND(L1841&gt;0,L1841&lt;=STATS!$B$18),1,"")</f>
      </c>
      <c r="I1841" s="57">
        <v>1840</v>
      </c>
      <c r="P1841" s="25"/>
      <c r="Q1841" s="25"/>
      <c r="R1841" s="60"/>
    </row>
    <row r="1842" spans="2:18" ht="12.75">
      <c r="B1842" s="21">
        <f t="shared" si="113"/>
        <v>0</v>
      </c>
      <c r="C1842" s="21">
        <f>IF(COUNT(P1842:EB1842)&gt;0,COUNT(P1842:EB1842),"")</f>
      </c>
      <c r="D1842" s="21">
        <f>IF(COUNT(R1842:EB1842)&gt;0,COUNT(R1842:EB1842),"")</f>
      </c>
      <c r="E1842" s="21">
        <f t="shared" si="114"/>
      </c>
      <c r="F1842" s="21">
        <f t="shared" si="115"/>
      </c>
      <c r="G1842" s="21">
        <f t="shared" si="116"/>
      </c>
      <c r="H1842" s="21">
        <f>IF(AND(L1842&gt;0,L1842&lt;=STATS!$B$18),1,"")</f>
      </c>
      <c r="I1842" s="57">
        <v>1841</v>
      </c>
      <c r="P1842" s="25"/>
      <c r="Q1842" s="25"/>
      <c r="R1842" s="60"/>
    </row>
    <row r="1843" spans="2:18" ht="12.75">
      <c r="B1843" s="21">
        <f t="shared" si="113"/>
        <v>0</v>
      </c>
      <c r="C1843" s="21">
        <f>IF(COUNT(P1843:EB1843)&gt;0,COUNT(P1843:EB1843),"")</f>
      </c>
      <c r="D1843" s="21">
        <f>IF(COUNT(R1843:EB1843)&gt;0,COUNT(R1843:EB1843),"")</f>
      </c>
      <c r="E1843" s="21">
        <f t="shared" si="114"/>
      </c>
      <c r="F1843" s="21">
        <f t="shared" si="115"/>
      </c>
      <c r="G1843" s="21">
        <f t="shared" si="116"/>
      </c>
      <c r="H1843" s="21">
        <f>IF(AND(L1843&gt;0,L1843&lt;=STATS!$B$18),1,"")</f>
      </c>
      <c r="I1843" s="57">
        <v>1842</v>
      </c>
      <c r="P1843" s="25"/>
      <c r="Q1843" s="25"/>
      <c r="R1843" s="60"/>
    </row>
    <row r="1844" spans="2:18" ht="12.75">
      <c r="B1844" s="21">
        <f t="shared" si="113"/>
        <v>0</v>
      </c>
      <c r="C1844" s="21">
        <f>IF(COUNT(P1844:EB1844)&gt;0,COUNT(P1844:EB1844),"")</f>
      </c>
      <c r="D1844" s="21">
        <f>IF(COUNT(R1844:EB1844)&gt;0,COUNT(R1844:EB1844),"")</f>
      </c>
      <c r="E1844" s="21">
        <f t="shared" si="114"/>
      </c>
      <c r="F1844" s="21">
        <f t="shared" si="115"/>
      </c>
      <c r="G1844" s="21">
        <f t="shared" si="116"/>
      </c>
      <c r="H1844" s="21">
        <f>IF(AND(L1844&gt;0,L1844&lt;=STATS!$B$18),1,"")</f>
      </c>
      <c r="I1844" s="57">
        <v>1843</v>
      </c>
      <c r="P1844" s="25"/>
      <c r="Q1844" s="25"/>
      <c r="R1844" s="60"/>
    </row>
    <row r="1845" spans="2:18" ht="12.75">
      <c r="B1845" s="21">
        <f t="shared" si="113"/>
        <v>0</v>
      </c>
      <c r="C1845" s="21">
        <f>IF(COUNT(P1845:EB1845)&gt;0,COUNT(P1845:EB1845),"")</f>
      </c>
      <c r="D1845" s="21">
        <f>IF(COUNT(R1845:EB1845)&gt;0,COUNT(R1845:EB1845),"")</f>
      </c>
      <c r="E1845" s="21">
        <f t="shared" si="114"/>
      </c>
      <c r="F1845" s="21">
        <f t="shared" si="115"/>
      </c>
      <c r="G1845" s="21">
        <f t="shared" si="116"/>
      </c>
      <c r="H1845" s="21">
        <f>IF(AND(L1845&gt;0,L1845&lt;=STATS!$B$18),1,"")</f>
      </c>
      <c r="I1845" s="57">
        <v>1844</v>
      </c>
      <c r="P1845" s="25"/>
      <c r="Q1845" s="25"/>
      <c r="R1845" s="60"/>
    </row>
    <row r="1846" spans="2:18" ht="12.75">
      <c r="B1846" s="21">
        <f t="shared" si="113"/>
        <v>0</v>
      </c>
      <c r="C1846" s="21">
        <f>IF(COUNT(P1846:EB1846)&gt;0,COUNT(P1846:EB1846),"")</f>
      </c>
      <c r="D1846" s="21">
        <f>IF(COUNT(R1846:EB1846)&gt;0,COUNT(R1846:EB1846),"")</f>
      </c>
      <c r="E1846" s="21">
        <f t="shared" si="114"/>
      </c>
      <c r="F1846" s="21">
        <f t="shared" si="115"/>
      </c>
      <c r="G1846" s="21">
        <f t="shared" si="116"/>
      </c>
      <c r="H1846" s="21">
        <f>IF(AND(L1846&gt;0,L1846&lt;=STATS!$B$18),1,"")</f>
      </c>
      <c r="I1846" s="57">
        <v>1845</v>
      </c>
      <c r="P1846" s="25"/>
      <c r="Q1846" s="25"/>
      <c r="R1846" s="60"/>
    </row>
    <row r="1847" spans="2:18" ht="12.75">
      <c r="B1847" s="21">
        <f t="shared" si="113"/>
        <v>0</v>
      </c>
      <c r="C1847" s="21">
        <f>IF(COUNT(P1847:EB1847)&gt;0,COUNT(P1847:EB1847),"")</f>
      </c>
      <c r="D1847" s="21">
        <f>IF(COUNT(R1847:EB1847)&gt;0,COUNT(R1847:EB1847),"")</f>
      </c>
      <c r="E1847" s="21">
        <f t="shared" si="114"/>
      </c>
      <c r="F1847" s="21">
        <f t="shared" si="115"/>
      </c>
      <c r="G1847" s="21">
        <f t="shared" si="116"/>
      </c>
      <c r="H1847" s="21">
        <f>IF(AND(L1847&gt;0,L1847&lt;=STATS!$B$18),1,"")</f>
      </c>
      <c r="I1847" s="57">
        <v>1846</v>
      </c>
      <c r="P1847" s="25"/>
      <c r="Q1847" s="25"/>
      <c r="R1847" s="60"/>
    </row>
    <row r="1848" spans="2:18" ht="12.75">
      <c r="B1848" s="21">
        <f t="shared" si="113"/>
        <v>0</v>
      </c>
      <c r="C1848" s="21">
        <f>IF(COUNT(P1848:EB1848)&gt;0,COUNT(P1848:EB1848),"")</f>
      </c>
      <c r="D1848" s="21">
        <f>IF(COUNT(R1848:EB1848)&gt;0,COUNT(R1848:EB1848),"")</f>
      </c>
      <c r="E1848" s="21">
        <f t="shared" si="114"/>
      </c>
      <c r="F1848" s="21">
        <f t="shared" si="115"/>
      </c>
      <c r="G1848" s="21">
        <f t="shared" si="116"/>
      </c>
      <c r="H1848" s="21">
        <f>IF(AND(L1848&gt;0,L1848&lt;=STATS!$B$18),1,"")</f>
      </c>
      <c r="I1848" s="57">
        <v>1847</v>
      </c>
      <c r="P1848" s="25"/>
      <c r="Q1848" s="25"/>
      <c r="R1848" s="60"/>
    </row>
    <row r="1849" spans="2:18" ht="12.75">
      <c r="B1849" s="21">
        <f t="shared" si="113"/>
        <v>0</v>
      </c>
      <c r="C1849" s="21">
        <f>IF(COUNT(P1849:EB1849)&gt;0,COUNT(P1849:EB1849),"")</f>
      </c>
      <c r="D1849" s="21">
        <f>IF(COUNT(R1849:EB1849)&gt;0,COUNT(R1849:EB1849),"")</f>
      </c>
      <c r="E1849" s="21">
        <f t="shared" si="114"/>
      </c>
      <c r="F1849" s="21">
        <f t="shared" si="115"/>
      </c>
      <c r="G1849" s="21">
        <f t="shared" si="116"/>
      </c>
      <c r="H1849" s="21">
        <f>IF(AND(L1849&gt;0,L1849&lt;=STATS!$B$18),1,"")</f>
      </c>
      <c r="I1849" s="57">
        <v>1848</v>
      </c>
      <c r="P1849" s="25"/>
      <c r="Q1849" s="25"/>
      <c r="R1849" s="60"/>
    </row>
    <row r="1850" spans="2:18" ht="12.75">
      <c r="B1850" s="21">
        <f t="shared" si="113"/>
        <v>0</v>
      </c>
      <c r="C1850" s="21">
        <f>IF(COUNT(P1850:EB1850)&gt;0,COUNT(P1850:EB1850),"")</f>
      </c>
      <c r="D1850" s="21">
        <f>IF(COUNT(R1850:EB1850)&gt;0,COUNT(R1850:EB1850),"")</f>
      </c>
      <c r="E1850" s="21">
        <f t="shared" si="114"/>
      </c>
      <c r="F1850" s="21">
        <f t="shared" si="115"/>
      </c>
      <c r="G1850" s="21">
        <f t="shared" si="116"/>
      </c>
      <c r="H1850" s="21">
        <f>IF(AND(L1850&gt;0,L1850&lt;=STATS!$B$18),1,"")</f>
      </c>
      <c r="I1850" s="57">
        <v>1849</v>
      </c>
      <c r="P1850" s="25"/>
      <c r="Q1850" s="25"/>
      <c r="R1850" s="60"/>
    </row>
    <row r="1851" spans="2:18" ht="12.75">
      <c r="B1851" s="21">
        <f t="shared" si="113"/>
        <v>0</v>
      </c>
      <c r="C1851" s="21">
        <f>IF(COUNT(P1851:EB1851)&gt;0,COUNT(P1851:EB1851),"")</f>
      </c>
      <c r="D1851" s="21">
        <f>IF(COUNT(R1851:EB1851)&gt;0,COUNT(R1851:EB1851),"")</f>
      </c>
      <c r="E1851" s="21">
        <f t="shared" si="114"/>
      </c>
      <c r="F1851" s="21">
        <f t="shared" si="115"/>
      </c>
      <c r="G1851" s="21">
        <f t="shared" si="116"/>
      </c>
      <c r="H1851" s="21">
        <f>IF(AND(L1851&gt;0,L1851&lt;=STATS!$B$18),1,"")</f>
      </c>
      <c r="I1851" s="57">
        <v>1850</v>
      </c>
      <c r="P1851" s="25"/>
      <c r="Q1851" s="25"/>
      <c r="R1851" s="60"/>
    </row>
    <row r="1852" spans="2:18" ht="12.75">
      <c r="B1852" s="21">
        <f t="shared" si="113"/>
        <v>0</v>
      </c>
      <c r="C1852" s="21">
        <f>IF(COUNT(P1852:EB1852)&gt;0,COUNT(P1852:EB1852),"")</f>
      </c>
      <c r="D1852" s="21">
        <f>IF(COUNT(R1852:EB1852)&gt;0,COUNT(R1852:EB1852),"")</f>
      </c>
      <c r="E1852" s="21">
        <f t="shared" si="114"/>
      </c>
      <c r="F1852" s="21">
        <f t="shared" si="115"/>
      </c>
      <c r="G1852" s="21">
        <f t="shared" si="116"/>
      </c>
      <c r="H1852" s="21">
        <f>IF(AND(L1852&gt;0,L1852&lt;=STATS!$B$18),1,"")</f>
      </c>
      <c r="I1852" s="57">
        <v>1851</v>
      </c>
      <c r="P1852" s="25"/>
      <c r="Q1852" s="25"/>
      <c r="R1852" s="60"/>
    </row>
    <row r="1853" spans="2:18" ht="12.75">
      <c r="B1853" s="21">
        <f t="shared" si="113"/>
        <v>0</v>
      </c>
      <c r="C1853" s="21">
        <f>IF(COUNT(P1853:EB1853)&gt;0,COUNT(P1853:EB1853),"")</f>
      </c>
      <c r="D1853" s="21">
        <f>IF(COUNT(R1853:EB1853)&gt;0,COUNT(R1853:EB1853),"")</f>
      </c>
      <c r="E1853" s="21">
        <f t="shared" si="114"/>
      </c>
      <c r="F1853" s="21">
        <f t="shared" si="115"/>
      </c>
      <c r="G1853" s="21">
        <f t="shared" si="116"/>
      </c>
      <c r="H1853" s="21">
        <f>IF(AND(L1853&gt;0,L1853&lt;=STATS!$B$18),1,"")</f>
      </c>
      <c r="I1853" s="57">
        <v>1852</v>
      </c>
      <c r="P1853" s="25"/>
      <c r="Q1853" s="25"/>
      <c r="R1853" s="60"/>
    </row>
    <row r="1854" spans="2:18" ht="12.75">
      <c r="B1854" s="21">
        <f t="shared" si="113"/>
        <v>0</v>
      </c>
      <c r="C1854" s="21">
        <f>IF(COUNT(P1854:EB1854)&gt;0,COUNT(P1854:EB1854),"")</f>
      </c>
      <c r="D1854" s="21">
        <f>IF(COUNT(R1854:EB1854)&gt;0,COUNT(R1854:EB1854),"")</f>
      </c>
      <c r="E1854" s="21">
        <f t="shared" si="114"/>
      </c>
      <c r="F1854" s="21">
        <f t="shared" si="115"/>
      </c>
      <c r="G1854" s="21">
        <f t="shared" si="116"/>
      </c>
      <c r="H1854" s="21">
        <f>IF(AND(L1854&gt;0,L1854&lt;=STATS!$B$18),1,"")</f>
      </c>
      <c r="I1854" s="57">
        <v>1853</v>
      </c>
      <c r="P1854" s="25"/>
      <c r="Q1854" s="25"/>
      <c r="R1854" s="60"/>
    </row>
    <row r="1855" spans="2:18" ht="12.75">
      <c r="B1855" s="21">
        <f t="shared" si="113"/>
        <v>0</v>
      </c>
      <c r="C1855" s="21">
        <f>IF(COUNT(P1855:EB1855)&gt;0,COUNT(P1855:EB1855),"")</f>
      </c>
      <c r="D1855" s="21">
        <f>IF(COUNT(R1855:EB1855)&gt;0,COUNT(R1855:EB1855),"")</f>
      </c>
      <c r="E1855" s="21">
        <f t="shared" si="114"/>
      </c>
      <c r="F1855" s="21">
        <f t="shared" si="115"/>
      </c>
      <c r="G1855" s="21">
        <f t="shared" si="116"/>
      </c>
      <c r="H1855" s="21">
        <f>IF(AND(L1855&gt;0,L1855&lt;=STATS!$B$18),1,"")</f>
      </c>
      <c r="I1855" s="57">
        <v>1854</v>
      </c>
      <c r="P1855" s="25"/>
      <c r="Q1855" s="25"/>
      <c r="R1855" s="60"/>
    </row>
    <row r="1856" spans="2:18" ht="12.75">
      <c r="B1856" s="21">
        <f t="shared" si="113"/>
        <v>0</v>
      </c>
      <c r="C1856" s="21">
        <f>IF(COUNT(P1856:EB1856)&gt;0,COUNT(P1856:EB1856),"")</f>
      </c>
      <c r="D1856" s="21">
        <f>IF(COUNT(R1856:EB1856)&gt;0,COUNT(R1856:EB1856),"")</f>
      </c>
      <c r="E1856" s="21">
        <f t="shared" si="114"/>
      </c>
      <c r="F1856" s="21">
        <f t="shared" si="115"/>
      </c>
      <c r="G1856" s="21">
        <f t="shared" si="116"/>
      </c>
      <c r="H1856" s="21">
        <f>IF(AND(L1856&gt;0,L1856&lt;=STATS!$B$18),1,"")</f>
      </c>
      <c r="I1856" s="57">
        <v>1855</v>
      </c>
      <c r="P1856" s="25"/>
      <c r="Q1856" s="25"/>
      <c r="R1856" s="60"/>
    </row>
    <row r="1857" spans="2:18" ht="12.75">
      <c r="B1857" s="21">
        <f t="shared" si="113"/>
        <v>0</v>
      </c>
      <c r="C1857" s="21">
        <f>IF(COUNT(P1857:EB1857)&gt;0,COUNT(P1857:EB1857),"")</f>
      </c>
      <c r="D1857" s="21">
        <f>IF(COUNT(R1857:EB1857)&gt;0,COUNT(R1857:EB1857),"")</f>
      </c>
      <c r="E1857" s="21">
        <f t="shared" si="114"/>
      </c>
      <c r="F1857" s="21">
        <f t="shared" si="115"/>
      </c>
      <c r="G1857" s="21">
        <f t="shared" si="116"/>
      </c>
      <c r="H1857" s="21">
        <f>IF(AND(L1857&gt;0,L1857&lt;=STATS!$B$18),1,"")</f>
      </c>
      <c r="I1857" s="57">
        <v>1856</v>
      </c>
      <c r="P1857" s="25"/>
      <c r="Q1857" s="25"/>
      <c r="R1857" s="60"/>
    </row>
    <row r="1858" spans="2:18" ht="12.75">
      <c r="B1858" s="21">
        <f aca="true" t="shared" si="117" ref="B1858:B1921">COUNT(P1858:DZ1858)</f>
        <v>0</v>
      </c>
      <c r="C1858" s="21">
        <f>IF(COUNT(P1858:EB1858)&gt;0,COUNT(P1858:EB1858),"")</f>
      </c>
      <c r="D1858" s="21">
        <f>IF(COUNT(R1858:EB1858)&gt;0,COUNT(R1858:EB1858),"")</f>
      </c>
      <c r="E1858" s="21">
        <f aca="true" t="shared" si="118" ref="E1858:E1921">IF(H1858=1,COUNT(P1858:DZ1858),"")</f>
      </c>
      <c r="F1858" s="21">
        <f aca="true" t="shared" si="119" ref="F1858:F1921">IF(H1858=1,COUNT(S1858:DZ1858),"")</f>
      </c>
      <c r="G1858" s="21">
        <f t="shared" si="116"/>
      </c>
      <c r="H1858" s="21">
        <f>IF(AND(L1858&gt;0,L1858&lt;=STATS!$B$18),1,"")</f>
      </c>
      <c r="I1858" s="57">
        <v>1857</v>
      </c>
      <c r="P1858" s="25"/>
      <c r="Q1858" s="25"/>
      <c r="R1858" s="60"/>
    </row>
    <row r="1859" spans="2:18" ht="12.75">
      <c r="B1859" s="21">
        <f t="shared" si="117"/>
        <v>0</v>
      </c>
      <c r="C1859" s="21">
        <f>IF(COUNT(P1859:EB1859)&gt;0,COUNT(P1859:EB1859),"")</f>
      </c>
      <c r="D1859" s="21">
        <f>IF(COUNT(R1859:EB1859)&gt;0,COUNT(R1859:EB1859),"")</f>
      </c>
      <c r="E1859" s="21">
        <f t="shared" si="118"/>
      </c>
      <c r="F1859" s="21">
        <f t="shared" si="119"/>
      </c>
      <c r="G1859" s="21">
        <f t="shared" si="116"/>
      </c>
      <c r="H1859" s="21">
        <f>IF(AND(L1859&gt;0,L1859&lt;=STATS!$B$18),1,"")</f>
      </c>
      <c r="I1859" s="57">
        <v>1858</v>
      </c>
      <c r="P1859" s="25"/>
      <c r="Q1859" s="25"/>
      <c r="R1859" s="60"/>
    </row>
    <row r="1860" spans="2:18" ht="12.75">
      <c r="B1860" s="21">
        <f t="shared" si="117"/>
        <v>0</v>
      </c>
      <c r="C1860" s="21">
        <f>IF(COUNT(P1860:EB1860)&gt;0,COUNT(P1860:EB1860),"")</f>
      </c>
      <c r="D1860" s="21">
        <f>IF(COUNT(R1860:EB1860)&gt;0,COUNT(R1860:EB1860),"")</f>
      </c>
      <c r="E1860" s="21">
        <f t="shared" si="118"/>
      </c>
      <c r="F1860" s="21">
        <f t="shared" si="119"/>
      </c>
      <c r="G1860" s="21">
        <f t="shared" si="116"/>
      </c>
      <c r="H1860" s="21">
        <f>IF(AND(L1860&gt;0,L1860&lt;=STATS!$B$18),1,"")</f>
      </c>
      <c r="I1860" s="57">
        <v>1859</v>
      </c>
      <c r="P1860" s="25"/>
      <c r="Q1860" s="25"/>
      <c r="R1860" s="60"/>
    </row>
    <row r="1861" spans="2:18" ht="12.75">
      <c r="B1861" s="21">
        <f t="shared" si="117"/>
        <v>0</v>
      </c>
      <c r="C1861" s="21">
        <f>IF(COUNT(P1861:EB1861)&gt;0,COUNT(P1861:EB1861),"")</f>
      </c>
      <c r="D1861" s="21">
        <f>IF(COUNT(R1861:EB1861)&gt;0,COUNT(R1861:EB1861),"")</f>
      </c>
      <c r="E1861" s="21">
        <f t="shared" si="118"/>
      </c>
      <c r="F1861" s="21">
        <f t="shared" si="119"/>
      </c>
      <c r="G1861" s="21">
        <f t="shared" si="116"/>
      </c>
      <c r="H1861" s="21">
        <f>IF(AND(L1861&gt;0,L1861&lt;=STATS!$B$18),1,"")</f>
      </c>
      <c r="I1861" s="57">
        <v>1860</v>
      </c>
      <c r="P1861" s="25"/>
      <c r="Q1861" s="25"/>
      <c r="R1861" s="60"/>
    </row>
    <row r="1862" spans="2:18" ht="12.75">
      <c r="B1862" s="21">
        <f t="shared" si="117"/>
        <v>0</v>
      </c>
      <c r="C1862" s="21">
        <f>IF(COUNT(P1862:EB1862)&gt;0,COUNT(P1862:EB1862),"")</f>
      </c>
      <c r="D1862" s="21">
        <f>IF(COUNT(R1862:EB1862)&gt;0,COUNT(R1862:EB1862),"")</f>
      </c>
      <c r="E1862" s="21">
        <f t="shared" si="118"/>
      </c>
      <c r="F1862" s="21">
        <f t="shared" si="119"/>
      </c>
      <c r="G1862" s="21">
        <f t="shared" si="116"/>
      </c>
      <c r="H1862" s="21">
        <f>IF(AND(L1862&gt;0,L1862&lt;=STATS!$B$18),1,"")</f>
      </c>
      <c r="I1862" s="57">
        <v>1861</v>
      </c>
      <c r="P1862" s="25"/>
      <c r="Q1862" s="25"/>
      <c r="R1862" s="60"/>
    </row>
    <row r="1863" spans="2:18" ht="12.75">
      <c r="B1863" s="21">
        <f t="shared" si="117"/>
        <v>0</v>
      </c>
      <c r="C1863" s="21">
        <f>IF(COUNT(P1863:EB1863)&gt;0,COUNT(P1863:EB1863),"")</f>
      </c>
      <c r="D1863" s="21">
        <f>IF(COUNT(R1863:EB1863)&gt;0,COUNT(R1863:EB1863),"")</f>
      </c>
      <c r="E1863" s="21">
        <f t="shared" si="118"/>
      </c>
      <c r="F1863" s="21">
        <f t="shared" si="119"/>
      </c>
      <c r="G1863" s="21">
        <f t="shared" si="116"/>
      </c>
      <c r="H1863" s="21">
        <f>IF(AND(L1863&gt;0,L1863&lt;=STATS!$B$18),1,"")</f>
      </c>
      <c r="I1863" s="57">
        <v>1862</v>
      </c>
      <c r="P1863" s="25"/>
      <c r="Q1863" s="25"/>
      <c r="R1863" s="60"/>
    </row>
    <row r="1864" spans="2:18" ht="12.75">
      <c r="B1864" s="21">
        <f t="shared" si="117"/>
        <v>0</v>
      </c>
      <c r="C1864" s="21">
        <f>IF(COUNT(P1864:EB1864)&gt;0,COUNT(P1864:EB1864),"")</f>
      </c>
      <c r="D1864" s="21">
        <f>IF(COUNT(R1864:EB1864)&gt;0,COUNT(R1864:EB1864),"")</f>
      </c>
      <c r="E1864" s="21">
        <f t="shared" si="118"/>
      </c>
      <c r="F1864" s="21">
        <f t="shared" si="119"/>
      </c>
      <c r="G1864" s="21">
        <f t="shared" si="116"/>
      </c>
      <c r="H1864" s="21">
        <f>IF(AND(L1864&gt;0,L1864&lt;=STATS!$B$18),1,"")</f>
      </c>
      <c r="I1864" s="57">
        <v>1863</v>
      </c>
      <c r="P1864" s="25"/>
      <c r="Q1864" s="25"/>
      <c r="R1864" s="60"/>
    </row>
    <row r="1865" spans="2:18" ht="12.75">
      <c r="B1865" s="21">
        <f t="shared" si="117"/>
        <v>0</v>
      </c>
      <c r="C1865" s="21">
        <f>IF(COUNT(P1865:EB1865)&gt;0,COUNT(P1865:EB1865),"")</f>
      </c>
      <c r="D1865" s="21">
        <f>IF(COUNT(R1865:EB1865)&gt;0,COUNT(R1865:EB1865),"")</f>
      </c>
      <c r="E1865" s="21">
        <f t="shared" si="118"/>
      </c>
      <c r="F1865" s="21">
        <f t="shared" si="119"/>
      </c>
      <c r="G1865" s="21">
        <f t="shared" si="116"/>
      </c>
      <c r="H1865" s="21">
        <f>IF(AND(L1865&gt;0,L1865&lt;=STATS!$B$18),1,"")</f>
      </c>
      <c r="I1865" s="57">
        <v>1864</v>
      </c>
      <c r="P1865" s="25"/>
      <c r="Q1865" s="25"/>
      <c r="R1865" s="60"/>
    </row>
    <row r="1866" spans="2:18" ht="12.75">
      <c r="B1866" s="21">
        <f t="shared" si="117"/>
        <v>0</v>
      </c>
      <c r="C1866" s="21">
        <f>IF(COUNT(P1866:EB1866)&gt;0,COUNT(P1866:EB1866),"")</f>
      </c>
      <c r="D1866" s="21">
        <f>IF(COUNT(R1866:EB1866)&gt;0,COUNT(R1866:EB1866),"")</f>
      </c>
      <c r="E1866" s="21">
        <f t="shared" si="118"/>
      </c>
      <c r="F1866" s="21">
        <f t="shared" si="119"/>
      </c>
      <c r="G1866" s="21">
        <f t="shared" si="116"/>
      </c>
      <c r="H1866" s="21">
        <f>IF(AND(L1866&gt;0,L1866&lt;=STATS!$B$18),1,"")</f>
      </c>
      <c r="I1866" s="57">
        <v>1865</v>
      </c>
      <c r="P1866" s="25"/>
      <c r="Q1866" s="25"/>
      <c r="R1866" s="60"/>
    </row>
    <row r="1867" spans="2:18" ht="12.75">
      <c r="B1867" s="21">
        <f t="shared" si="117"/>
        <v>0</v>
      </c>
      <c r="C1867" s="21">
        <f>IF(COUNT(P1867:EB1867)&gt;0,COUNT(P1867:EB1867),"")</f>
      </c>
      <c r="D1867" s="21">
        <f>IF(COUNT(R1867:EB1867)&gt;0,COUNT(R1867:EB1867),"")</f>
      </c>
      <c r="E1867" s="21">
        <f t="shared" si="118"/>
      </c>
      <c r="F1867" s="21">
        <f t="shared" si="119"/>
      </c>
      <c r="G1867" s="21">
        <f t="shared" si="116"/>
      </c>
      <c r="H1867" s="21">
        <f>IF(AND(L1867&gt;0,L1867&lt;=STATS!$B$18),1,"")</f>
      </c>
      <c r="I1867" s="57">
        <v>1866</v>
      </c>
      <c r="P1867" s="25"/>
      <c r="Q1867" s="25"/>
      <c r="R1867" s="60"/>
    </row>
    <row r="1868" spans="2:18" ht="12.75">
      <c r="B1868" s="21">
        <f t="shared" si="117"/>
        <v>0</v>
      </c>
      <c r="C1868" s="21">
        <f>IF(COUNT(P1868:EB1868)&gt;0,COUNT(P1868:EB1868),"")</f>
      </c>
      <c r="D1868" s="21">
        <f>IF(COUNT(R1868:EB1868)&gt;0,COUNT(R1868:EB1868),"")</f>
      </c>
      <c r="E1868" s="21">
        <f t="shared" si="118"/>
      </c>
      <c r="F1868" s="21">
        <f t="shared" si="119"/>
      </c>
      <c r="G1868" s="21">
        <f t="shared" si="116"/>
      </c>
      <c r="H1868" s="21">
        <f>IF(AND(L1868&gt;0,L1868&lt;=STATS!$B$18),1,"")</f>
      </c>
      <c r="I1868" s="57">
        <v>1867</v>
      </c>
      <c r="P1868" s="25"/>
      <c r="Q1868" s="25"/>
      <c r="R1868" s="60"/>
    </row>
    <row r="1869" spans="2:18" ht="12.75">
      <c r="B1869" s="21">
        <f t="shared" si="117"/>
        <v>0</v>
      </c>
      <c r="C1869" s="21">
        <f>IF(COUNT(P1869:EB1869)&gt;0,COUNT(P1869:EB1869),"")</f>
      </c>
      <c r="D1869" s="21">
        <f>IF(COUNT(R1869:EB1869)&gt;0,COUNT(R1869:EB1869),"")</f>
      </c>
      <c r="E1869" s="21">
        <f t="shared" si="118"/>
      </c>
      <c r="F1869" s="21">
        <f t="shared" si="119"/>
      </c>
      <c r="G1869" s="21">
        <f t="shared" si="116"/>
      </c>
      <c r="H1869" s="21">
        <f>IF(AND(L1869&gt;0,L1869&lt;=STATS!$B$18),1,"")</f>
      </c>
      <c r="I1869" s="57">
        <v>1868</v>
      </c>
      <c r="P1869" s="25"/>
      <c r="Q1869" s="25"/>
      <c r="R1869" s="60"/>
    </row>
    <row r="1870" spans="2:18" ht="12.75">
      <c r="B1870" s="21">
        <f t="shared" si="117"/>
        <v>0</v>
      </c>
      <c r="C1870" s="21">
        <f>IF(COUNT(P1870:EB1870)&gt;0,COUNT(P1870:EB1870),"")</f>
      </c>
      <c r="D1870" s="21">
        <f>IF(COUNT(R1870:EB1870)&gt;0,COUNT(R1870:EB1870),"")</f>
      </c>
      <c r="E1870" s="21">
        <f t="shared" si="118"/>
      </c>
      <c r="F1870" s="21">
        <f t="shared" si="119"/>
      </c>
      <c r="G1870" s="21">
        <f t="shared" si="116"/>
      </c>
      <c r="H1870" s="21">
        <f>IF(AND(L1870&gt;0,L1870&lt;=STATS!$B$18),1,"")</f>
      </c>
      <c r="I1870" s="57">
        <v>1869</v>
      </c>
      <c r="P1870" s="25"/>
      <c r="Q1870" s="25"/>
      <c r="R1870" s="60"/>
    </row>
    <row r="1871" spans="2:18" ht="12.75">
      <c r="B1871" s="21">
        <f t="shared" si="117"/>
        <v>0</v>
      </c>
      <c r="C1871" s="21">
        <f>IF(COUNT(P1871:EB1871)&gt;0,COUNT(P1871:EB1871),"")</f>
      </c>
      <c r="D1871" s="21">
        <f>IF(COUNT(R1871:EB1871)&gt;0,COUNT(R1871:EB1871),"")</f>
      </c>
      <c r="E1871" s="21">
        <f t="shared" si="118"/>
      </c>
      <c r="F1871" s="21">
        <f t="shared" si="119"/>
      </c>
      <c r="G1871" s="21">
        <f t="shared" si="116"/>
      </c>
      <c r="H1871" s="21">
        <f>IF(AND(L1871&gt;0,L1871&lt;=STATS!$B$18),1,"")</f>
      </c>
      <c r="I1871" s="57">
        <v>1870</v>
      </c>
      <c r="P1871" s="25"/>
      <c r="Q1871" s="25"/>
      <c r="R1871" s="60"/>
    </row>
    <row r="1872" spans="2:18" ht="12.75">
      <c r="B1872" s="21">
        <f t="shared" si="117"/>
        <v>0</v>
      </c>
      <c r="C1872" s="21">
        <f>IF(COUNT(P1872:EB1872)&gt;0,COUNT(P1872:EB1872),"")</f>
      </c>
      <c r="D1872" s="21">
        <f>IF(COUNT(R1872:EB1872)&gt;0,COUNT(R1872:EB1872),"")</f>
      </c>
      <c r="E1872" s="21">
        <f t="shared" si="118"/>
      </c>
      <c r="F1872" s="21">
        <f t="shared" si="119"/>
      </c>
      <c r="G1872" s="21">
        <f t="shared" si="116"/>
      </c>
      <c r="H1872" s="21">
        <f>IF(AND(L1872&gt;0,L1872&lt;=STATS!$B$18),1,"")</f>
      </c>
      <c r="I1872" s="57">
        <v>1871</v>
      </c>
      <c r="P1872" s="25"/>
      <c r="Q1872" s="25"/>
      <c r="R1872" s="60"/>
    </row>
    <row r="1873" spans="2:18" ht="12.75">
      <c r="B1873" s="21">
        <f t="shared" si="117"/>
        <v>0</v>
      </c>
      <c r="C1873" s="21">
        <f>IF(COUNT(P1873:EB1873)&gt;0,COUNT(P1873:EB1873),"")</f>
      </c>
      <c r="D1873" s="21">
        <f>IF(COUNT(R1873:EB1873)&gt;0,COUNT(R1873:EB1873),"")</f>
      </c>
      <c r="E1873" s="21">
        <f t="shared" si="118"/>
      </c>
      <c r="F1873" s="21">
        <f t="shared" si="119"/>
      </c>
      <c r="G1873" s="21">
        <f t="shared" si="116"/>
      </c>
      <c r="H1873" s="21">
        <f>IF(AND(L1873&gt;0,L1873&lt;=STATS!$B$18),1,"")</f>
      </c>
      <c r="I1873" s="57">
        <v>1872</v>
      </c>
      <c r="P1873" s="25"/>
      <c r="Q1873" s="25"/>
      <c r="R1873" s="60"/>
    </row>
    <row r="1874" spans="2:18" ht="12.75">
      <c r="B1874" s="21">
        <f t="shared" si="117"/>
        <v>0</v>
      </c>
      <c r="C1874" s="21">
        <f>IF(COUNT(P1874:EB1874)&gt;0,COUNT(P1874:EB1874),"")</f>
      </c>
      <c r="D1874" s="21">
        <f>IF(COUNT(R1874:EB1874)&gt;0,COUNT(R1874:EB1874),"")</f>
      </c>
      <c r="E1874" s="21">
        <f t="shared" si="118"/>
      </c>
      <c r="F1874" s="21">
        <f t="shared" si="119"/>
      </c>
      <c r="G1874" s="21">
        <f t="shared" si="116"/>
      </c>
      <c r="H1874" s="21">
        <f>IF(AND(L1874&gt;0,L1874&lt;=STATS!$B$18),1,"")</f>
      </c>
      <c r="I1874" s="57">
        <v>1873</v>
      </c>
      <c r="P1874" s="25"/>
      <c r="Q1874" s="25"/>
      <c r="R1874" s="60"/>
    </row>
    <row r="1875" spans="2:18" ht="12.75">
      <c r="B1875" s="21">
        <f t="shared" si="117"/>
        <v>0</v>
      </c>
      <c r="C1875" s="21">
        <f>IF(COUNT(P1875:EB1875)&gt;0,COUNT(P1875:EB1875),"")</f>
      </c>
      <c r="D1875" s="21">
        <f>IF(COUNT(R1875:EB1875)&gt;0,COUNT(R1875:EB1875),"")</f>
      </c>
      <c r="E1875" s="21">
        <f t="shared" si="118"/>
      </c>
      <c r="F1875" s="21">
        <f t="shared" si="119"/>
      </c>
      <c r="G1875" s="21">
        <f t="shared" si="116"/>
      </c>
      <c r="H1875" s="21">
        <f>IF(AND(L1875&gt;0,L1875&lt;=STATS!$B$18),1,"")</f>
      </c>
      <c r="I1875" s="57">
        <v>1874</v>
      </c>
      <c r="P1875" s="25"/>
      <c r="Q1875" s="25"/>
      <c r="R1875" s="60"/>
    </row>
    <row r="1876" spans="2:18" ht="12.75">
      <c r="B1876" s="21">
        <f t="shared" si="117"/>
        <v>0</v>
      </c>
      <c r="C1876" s="21">
        <f>IF(COUNT(P1876:EB1876)&gt;0,COUNT(P1876:EB1876),"")</f>
      </c>
      <c r="D1876" s="21">
        <f>IF(COUNT(R1876:EB1876)&gt;0,COUNT(R1876:EB1876),"")</f>
      </c>
      <c r="E1876" s="21">
        <f t="shared" si="118"/>
      </c>
      <c r="F1876" s="21">
        <f t="shared" si="119"/>
      </c>
      <c r="G1876" s="21">
        <f t="shared" si="116"/>
      </c>
      <c r="H1876" s="21">
        <f>IF(AND(L1876&gt;0,L1876&lt;=STATS!$B$18),1,"")</f>
      </c>
      <c r="I1876" s="57">
        <v>1875</v>
      </c>
      <c r="P1876" s="25"/>
      <c r="Q1876" s="25"/>
      <c r="R1876" s="60"/>
    </row>
    <row r="1877" spans="2:18" ht="12.75">
      <c r="B1877" s="21">
        <f t="shared" si="117"/>
        <v>0</v>
      </c>
      <c r="C1877" s="21">
        <f>IF(COUNT(P1877:EB1877)&gt;0,COUNT(P1877:EB1877),"")</f>
      </c>
      <c r="D1877" s="21">
        <f>IF(COUNT(R1877:EB1877)&gt;0,COUNT(R1877:EB1877),"")</f>
      </c>
      <c r="E1877" s="21">
        <f t="shared" si="118"/>
      </c>
      <c r="F1877" s="21">
        <f t="shared" si="119"/>
      </c>
      <c r="G1877" s="21">
        <f t="shared" si="116"/>
      </c>
      <c r="H1877" s="21">
        <f>IF(AND(L1877&gt;0,L1877&lt;=STATS!$B$18),1,"")</f>
      </c>
      <c r="I1877" s="57">
        <v>1876</v>
      </c>
      <c r="P1877" s="25"/>
      <c r="Q1877" s="25"/>
      <c r="R1877" s="60"/>
    </row>
    <row r="1878" spans="2:18" ht="12.75">
      <c r="B1878" s="21">
        <f t="shared" si="117"/>
        <v>0</v>
      </c>
      <c r="C1878" s="21">
        <f>IF(COUNT(P1878:EB1878)&gt;0,COUNT(P1878:EB1878),"")</f>
      </c>
      <c r="D1878" s="21">
        <f>IF(COUNT(R1878:EB1878)&gt;0,COUNT(R1878:EB1878),"")</f>
      </c>
      <c r="E1878" s="21">
        <f t="shared" si="118"/>
      </c>
      <c r="F1878" s="21">
        <f t="shared" si="119"/>
      </c>
      <c r="G1878" s="21">
        <f t="shared" si="116"/>
      </c>
      <c r="H1878" s="21">
        <f>IF(AND(L1878&gt;0,L1878&lt;=STATS!$B$18),1,"")</f>
      </c>
      <c r="I1878" s="57">
        <v>1877</v>
      </c>
      <c r="P1878" s="25"/>
      <c r="Q1878" s="25"/>
      <c r="R1878" s="60"/>
    </row>
    <row r="1879" spans="2:18" ht="12.75">
      <c r="B1879" s="21">
        <f t="shared" si="117"/>
        <v>0</v>
      </c>
      <c r="C1879" s="21">
        <f>IF(COUNT(P1879:EB1879)&gt;0,COUNT(P1879:EB1879),"")</f>
      </c>
      <c r="D1879" s="21">
        <f>IF(COUNT(R1879:EB1879)&gt;0,COUNT(R1879:EB1879),"")</f>
      </c>
      <c r="E1879" s="21">
        <f t="shared" si="118"/>
      </c>
      <c r="F1879" s="21">
        <f t="shared" si="119"/>
      </c>
      <c r="G1879" s="21">
        <f t="shared" si="116"/>
      </c>
      <c r="H1879" s="21">
        <f>IF(AND(L1879&gt;0,L1879&lt;=STATS!$B$18),1,"")</f>
      </c>
      <c r="I1879" s="57">
        <v>1878</v>
      </c>
      <c r="P1879" s="25"/>
      <c r="Q1879" s="25"/>
      <c r="R1879" s="60"/>
    </row>
    <row r="1880" spans="2:18" ht="12.75">
      <c r="B1880" s="21">
        <f t="shared" si="117"/>
        <v>0</v>
      </c>
      <c r="C1880" s="21">
        <f>IF(COUNT(P1880:EB1880)&gt;0,COUNT(P1880:EB1880),"")</f>
      </c>
      <c r="D1880" s="21">
        <f>IF(COUNT(R1880:EB1880)&gt;0,COUNT(R1880:EB1880),"")</f>
      </c>
      <c r="E1880" s="21">
        <f t="shared" si="118"/>
      </c>
      <c r="F1880" s="21">
        <f t="shared" si="119"/>
      </c>
      <c r="G1880" s="21">
        <f t="shared" si="116"/>
      </c>
      <c r="H1880" s="21">
        <f>IF(AND(L1880&gt;0,L1880&lt;=STATS!$B$18),1,"")</f>
      </c>
      <c r="I1880" s="57">
        <v>1879</v>
      </c>
      <c r="P1880" s="25"/>
      <c r="Q1880" s="25"/>
      <c r="R1880" s="60"/>
    </row>
    <row r="1881" spans="2:18" ht="12.75">
      <c r="B1881" s="21">
        <f t="shared" si="117"/>
        <v>0</v>
      </c>
      <c r="C1881" s="21">
        <f>IF(COUNT(P1881:EB1881)&gt;0,COUNT(P1881:EB1881),"")</f>
      </c>
      <c r="D1881" s="21">
        <f>IF(COUNT(R1881:EB1881)&gt;0,COUNT(R1881:EB1881),"")</f>
      </c>
      <c r="E1881" s="21">
        <f t="shared" si="118"/>
      </c>
      <c r="F1881" s="21">
        <f t="shared" si="119"/>
      </c>
      <c r="G1881" s="21">
        <f t="shared" si="116"/>
      </c>
      <c r="H1881" s="21">
        <f>IF(AND(L1881&gt;0,L1881&lt;=STATS!$B$18),1,"")</f>
      </c>
      <c r="I1881" s="57">
        <v>1880</v>
      </c>
      <c r="P1881" s="25"/>
      <c r="Q1881" s="25"/>
      <c r="R1881" s="60"/>
    </row>
    <row r="1882" spans="2:18" ht="12.75">
      <c r="B1882" s="21">
        <f t="shared" si="117"/>
        <v>0</v>
      </c>
      <c r="C1882" s="21">
        <f>IF(COUNT(P1882:EB1882)&gt;0,COUNT(P1882:EB1882),"")</f>
      </c>
      <c r="D1882" s="21">
        <f>IF(COUNT(R1882:EB1882)&gt;0,COUNT(R1882:EB1882),"")</f>
      </c>
      <c r="E1882" s="21">
        <f t="shared" si="118"/>
      </c>
      <c r="F1882" s="21">
        <f t="shared" si="119"/>
      </c>
      <c r="G1882" s="21">
        <f aca="true" t="shared" si="120" ref="G1882:G1945">IF($B1882&gt;=1,$L1882,"")</f>
      </c>
      <c r="H1882" s="21">
        <f>IF(AND(L1882&gt;0,L1882&lt;=STATS!$B$18),1,"")</f>
      </c>
      <c r="I1882" s="57">
        <v>1881</v>
      </c>
      <c r="P1882" s="25"/>
      <c r="Q1882" s="25"/>
      <c r="R1882" s="60"/>
    </row>
    <row r="1883" spans="2:18" ht="12.75">
      <c r="B1883" s="21">
        <f t="shared" si="117"/>
        <v>0</v>
      </c>
      <c r="C1883" s="21">
        <f>IF(COUNT(P1883:EB1883)&gt;0,COUNT(P1883:EB1883),"")</f>
      </c>
      <c r="D1883" s="21">
        <f>IF(COUNT(R1883:EB1883)&gt;0,COUNT(R1883:EB1883),"")</f>
      </c>
      <c r="E1883" s="21">
        <f t="shared" si="118"/>
      </c>
      <c r="F1883" s="21">
        <f t="shared" si="119"/>
      </c>
      <c r="G1883" s="21">
        <f t="shared" si="120"/>
      </c>
      <c r="H1883" s="21">
        <f>IF(AND(L1883&gt;0,L1883&lt;=STATS!$B$18),1,"")</f>
      </c>
      <c r="I1883" s="57">
        <v>1882</v>
      </c>
      <c r="P1883" s="25"/>
      <c r="Q1883" s="25"/>
      <c r="R1883" s="60"/>
    </row>
    <row r="1884" spans="2:18" ht="12.75">
      <c r="B1884" s="21">
        <f t="shared" si="117"/>
        <v>0</v>
      </c>
      <c r="C1884" s="21">
        <f>IF(COUNT(P1884:EB1884)&gt;0,COUNT(P1884:EB1884),"")</f>
      </c>
      <c r="D1884" s="21">
        <f>IF(COUNT(R1884:EB1884)&gt;0,COUNT(R1884:EB1884),"")</f>
      </c>
      <c r="E1884" s="21">
        <f t="shared" si="118"/>
      </c>
      <c r="F1884" s="21">
        <f t="shared" si="119"/>
      </c>
      <c r="G1884" s="21">
        <f t="shared" si="120"/>
      </c>
      <c r="H1884" s="21">
        <f>IF(AND(L1884&gt;0,L1884&lt;=STATS!$B$18),1,"")</f>
      </c>
      <c r="I1884" s="57">
        <v>1883</v>
      </c>
      <c r="P1884" s="25"/>
      <c r="Q1884" s="25"/>
      <c r="R1884" s="60"/>
    </row>
    <row r="1885" spans="2:18" ht="12.75">
      <c r="B1885" s="21">
        <f t="shared" si="117"/>
        <v>0</v>
      </c>
      <c r="C1885" s="21">
        <f>IF(COUNT(P1885:EB1885)&gt;0,COUNT(P1885:EB1885),"")</f>
      </c>
      <c r="D1885" s="21">
        <f>IF(COUNT(R1885:EB1885)&gt;0,COUNT(R1885:EB1885),"")</f>
      </c>
      <c r="E1885" s="21">
        <f t="shared" si="118"/>
      </c>
      <c r="F1885" s="21">
        <f t="shared" si="119"/>
      </c>
      <c r="G1885" s="21">
        <f t="shared" si="120"/>
      </c>
      <c r="H1885" s="21">
        <f>IF(AND(L1885&gt;0,L1885&lt;=STATS!$B$18),1,"")</f>
      </c>
      <c r="I1885" s="57">
        <v>1884</v>
      </c>
      <c r="P1885" s="25"/>
      <c r="Q1885" s="25"/>
      <c r="R1885" s="60"/>
    </row>
    <row r="1886" spans="2:18" ht="12.75">
      <c r="B1886" s="21">
        <f t="shared" si="117"/>
        <v>0</v>
      </c>
      <c r="C1886" s="21">
        <f>IF(COUNT(P1886:EB1886)&gt;0,COUNT(P1886:EB1886),"")</f>
      </c>
      <c r="D1886" s="21">
        <f>IF(COUNT(R1886:EB1886)&gt;0,COUNT(R1886:EB1886),"")</f>
      </c>
      <c r="E1886" s="21">
        <f t="shared" si="118"/>
      </c>
      <c r="F1886" s="21">
        <f t="shared" si="119"/>
      </c>
      <c r="G1886" s="21">
        <f t="shared" si="120"/>
      </c>
      <c r="H1886" s="21">
        <f>IF(AND(L1886&gt;0,L1886&lt;=STATS!$B$18),1,"")</f>
      </c>
      <c r="I1886" s="57">
        <v>1885</v>
      </c>
      <c r="P1886" s="25"/>
      <c r="Q1886" s="25"/>
      <c r="R1886" s="60"/>
    </row>
    <row r="1887" spans="2:18" ht="12.75">
      <c r="B1887" s="21">
        <f t="shared" si="117"/>
        <v>0</v>
      </c>
      <c r="C1887" s="21">
        <f>IF(COUNT(P1887:EB1887)&gt;0,COUNT(P1887:EB1887),"")</f>
      </c>
      <c r="D1887" s="21">
        <f>IF(COUNT(R1887:EB1887)&gt;0,COUNT(R1887:EB1887),"")</f>
      </c>
      <c r="E1887" s="21">
        <f t="shared" si="118"/>
      </c>
      <c r="F1887" s="21">
        <f t="shared" si="119"/>
      </c>
      <c r="G1887" s="21">
        <f t="shared" si="120"/>
      </c>
      <c r="H1887" s="21">
        <f>IF(AND(L1887&gt;0,L1887&lt;=STATS!$B$18),1,"")</f>
      </c>
      <c r="I1887" s="57">
        <v>1886</v>
      </c>
      <c r="P1887" s="25"/>
      <c r="Q1887" s="25"/>
      <c r="R1887" s="60"/>
    </row>
    <row r="1888" spans="2:18" ht="12.75">
      <c r="B1888" s="21">
        <f t="shared" si="117"/>
        <v>0</v>
      </c>
      <c r="C1888" s="21">
        <f>IF(COUNT(P1888:EB1888)&gt;0,COUNT(P1888:EB1888),"")</f>
      </c>
      <c r="D1888" s="21">
        <f>IF(COUNT(R1888:EB1888)&gt;0,COUNT(R1888:EB1888),"")</f>
      </c>
      <c r="E1888" s="21">
        <f t="shared" si="118"/>
      </c>
      <c r="F1888" s="21">
        <f t="shared" si="119"/>
      </c>
      <c r="G1888" s="21">
        <f t="shared" si="120"/>
      </c>
      <c r="H1888" s="21">
        <f>IF(AND(L1888&gt;0,L1888&lt;=STATS!$B$18),1,"")</f>
      </c>
      <c r="I1888" s="57">
        <v>1887</v>
      </c>
      <c r="P1888" s="25"/>
      <c r="Q1888" s="25"/>
      <c r="R1888" s="60"/>
    </row>
    <row r="1889" spans="2:18" ht="12.75">
      <c r="B1889" s="21">
        <f t="shared" si="117"/>
        <v>0</v>
      </c>
      <c r="C1889" s="21">
        <f>IF(COUNT(P1889:EB1889)&gt;0,COUNT(P1889:EB1889),"")</f>
      </c>
      <c r="D1889" s="21">
        <f>IF(COUNT(R1889:EB1889)&gt;0,COUNT(R1889:EB1889),"")</f>
      </c>
      <c r="E1889" s="21">
        <f t="shared" si="118"/>
      </c>
      <c r="F1889" s="21">
        <f t="shared" si="119"/>
      </c>
      <c r="G1889" s="21">
        <f t="shared" si="120"/>
      </c>
      <c r="H1889" s="21">
        <f>IF(AND(L1889&gt;0,L1889&lt;=STATS!$B$18),1,"")</f>
      </c>
      <c r="I1889" s="57">
        <v>1888</v>
      </c>
      <c r="P1889" s="25"/>
      <c r="Q1889" s="25"/>
      <c r="R1889" s="60"/>
    </row>
    <row r="1890" spans="2:18" ht="12.75">
      <c r="B1890" s="21">
        <f t="shared" si="117"/>
        <v>0</v>
      </c>
      <c r="C1890" s="21">
        <f>IF(COUNT(P1890:EB1890)&gt;0,COUNT(P1890:EB1890),"")</f>
      </c>
      <c r="D1890" s="21">
        <f>IF(COUNT(R1890:EB1890)&gt;0,COUNT(R1890:EB1890),"")</f>
      </c>
      <c r="E1890" s="21">
        <f t="shared" si="118"/>
      </c>
      <c r="F1890" s="21">
        <f t="shared" si="119"/>
      </c>
      <c r="G1890" s="21">
        <f t="shared" si="120"/>
      </c>
      <c r="H1890" s="21">
        <f>IF(AND(L1890&gt;0,L1890&lt;=STATS!$B$18),1,"")</f>
      </c>
      <c r="I1890" s="57">
        <v>1889</v>
      </c>
      <c r="P1890" s="25"/>
      <c r="Q1890" s="25"/>
      <c r="R1890" s="60"/>
    </row>
    <row r="1891" spans="2:18" ht="12.75">
      <c r="B1891" s="21">
        <f t="shared" si="117"/>
        <v>0</v>
      </c>
      <c r="C1891" s="21">
        <f>IF(COUNT(P1891:EB1891)&gt;0,COUNT(P1891:EB1891),"")</f>
      </c>
      <c r="D1891" s="21">
        <f>IF(COUNT(R1891:EB1891)&gt;0,COUNT(R1891:EB1891),"")</f>
      </c>
      <c r="E1891" s="21">
        <f t="shared" si="118"/>
      </c>
      <c r="F1891" s="21">
        <f t="shared" si="119"/>
      </c>
      <c r="G1891" s="21">
        <f t="shared" si="120"/>
      </c>
      <c r="H1891" s="21">
        <f>IF(AND(L1891&gt;0,L1891&lt;=STATS!$B$18),1,"")</f>
      </c>
      <c r="I1891" s="57">
        <v>1890</v>
      </c>
      <c r="P1891" s="25"/>
      <c r="Q1891" s="25"/>
      <c r="R1891" s="60"/>
    </row>
    <row r="1892" spans="2:18" ht="12.75">
      <c r="B1892" s="21">
        <f t="shared" si="117"/>
        <v>0</v>
      </c>
      <c r="C1892" s="21">
        <f>IF(COUNT(P1892:EB1892)&gt;0,COUNT(P1892:EB1892),"")</f>
      </c>
      <c r="D1892" s="21">
        <f>IF(COUNT(R1892:EB1892)&gt;0,COUNT(R1892:EB1892),"")</f>
      </c>
      <c r="E1892" s="21">
        <f t="shared" si="118"/>
      </c>
      <c r="F1892" s="21">
        <f t="shared" si="119"/>
      </c>
      <c r="G1892" s="21">
        <f t="shared" si="120"/>
      </c>
      <c r="H1892" s="21">
        <f>IF(AND(L1892&gt;0,L1892&lt;=STATS!$B$18),1,"")</f>
      </c>
      <c r="I1892" s="57">
        <v>1891</v>
      </c>
      <c r="P1892" s="25"/>
      <c r="Q1892" s="25"/>
      <c r="R1892" s="60"/>
    </row>
    <row r="1893" spans="2:18" ht="12.75">
      <c r="B1893" s="21">
        <f t="shared" si="117"/>
        <v>0</v>
      </c>
      <c r="C1893" s="21">
        <f>IF(COUNT(P1893:EB1893)&gt;0,COUNT(P1893:EB1893),"")</f>
      </c>
      <c r="D1893" s="21">
        <f>IF(COUNT(R1893:EB1893)&gt;0,COUNT(R1893:EB1893),"")</f>
      </c>
      <c r="E1893" s="21">
        <f t="shared" si="118"/>
      </c>
      <c r="F1893" s="21">
        <f t="shared" si="119"/>
      </c>
      <c r="G1893" s="21">
        <f t="shared" si="120"/>
      </c>
      <c r="H1893" s="21">
        <f>IF(AND(L1893&gt;0,L1893&lt;=STATS!$B$18),1,"")</f>
      </c>
      <c r="I1893" s="57">
        <v>1892</v>
      </c>
      <c r="P1893" s="25"/>
      <c r="Q1893" s="25"/>
      <c r="R1893" s="60"/>
    </row>
    <row r="1894" spans="2:18" ht="12.75">
      <c r="B1894" s="21">
        <f t="shared" si="117"/>
        <v>0</v>
      </c>
      <c r="C1894" s="21">
        <f>IF(COUNT(P1894:EB1894)&gt;0,COUNT(P1894:EB1894),"")</f>
      </c>
      <c r="D1894" s="21">
        <f>IF(COUNT(R1894:EB1894)&gt;0,COUNT(R1894:EB1894),"")</f>
      </c>
      <c r="E1894" s="21">
        <f t="shared" si="118"/>
      </c>
      <c r="F1894" s="21">
        <f t="shared" si="119"/>
      </c>
      <c r="G1894" s="21">
        <f t="shared" si="120"/>
      </c>
      <c r="H1894" s="21">
        <f>IF(AND(L1894&gt;0,L1894&lt;=STATS!$B$18),1,"")</f>
      </c>
      <c r="I1894" s="57">
        <v>1893</v>
      </c>
      <c r="P1894" s="25"/>
      <c r="Q1894" s="25"/>
      <c r="R1894" s="60"/>
    </row>
    <row r="1895" spans="2:18" ht="12.75">
      <c r="B1895" s="21">
        <f t="shared" si="117"/>
        <v>0</v>
      </c>
      <c r="C1895" s="21">
        <f>IF(COUNT(P1895:EB1895)&gt;0,COUNT(P1895:EB1895),"")</f>
      </c>
      <c r="D1895" s="21">
        <f>IF(COUNT(R1895:EB1895)&gt;0,COUNT(R1895:EB1895),"")</f>
      </c>
      <c r="E1895" s="21">
        <f t="shared" si="118"/>
      </c>
      <c r="F1895" s="21">
        <f t="shared" si="119"/>
      </c>
      <c r="G1895" s="21">
        <f t="shared" si="120"/>
      </c>
      <c r="H1895" s="21">
        <f>IF(AND(L1895&gt;0,L1895&lt;=STATS!$B$18),1,"")</f>
      </c>
      <c r="I1895" s="57">
        <v>1894</v>
      </c>
      <c r="P1895" s="25"/>
      <c r="Q1895" s="25"/>
      <c r="R1895" s="60"/>
    </row>
    <row r="1896" spans="2:18" ht="12.75">
      <c r="B1896" s="21">
        <f t="shared" si="117"/>
        <v>0</v>
      </c>
      <c r="C1896" s="21">
        <f>IF(COUNT(P1896:EB1896)&gt;0,COUNT(P1896:EB1896),"")</f>
      </c>
      <c r="D1896" s="21">
        <f>IF(COUNT(R1896:EB1896)&gt;0,COUNT(R1896:EB1896),"")</f>
      </c>
      <c r="E1896" s="21">
        <f t="shared" si="118"/>
      </c>
      <c r="F1896" s="21">
        <f t="shared" si="119"/>
      </c>
      <c r="G1896" s="21">
        <f t="shared" si="120"/>
      </c>
      <c r="H1896" s="21">
        <f>IF(AND(L1896&gt;0,L1896&lt;=STATS!$B$18),1,"")</f>
      </c>
      <c r="I1896" s="57">
        <v>1895</v>
      </c>
      <c r="P1896" s="25"/>
      <c r="Q1896" s="25"/>
      <c r="R1896" s="60"/>
    </row>
    <row r="1897" spans="2:18" ht="12.75">
      <c r="B1897" s="21">
        <f t="shared" si="117"/>
        <v>0</v>
      </c>
      <c r="C1897" s="21">
        <f>IF(COUNT(P1897:EB1897)&gt;0,COUNT(P1897:EB1897),"")</f>
      </c>
      <c r="D1897" s="21">
        <f>IF(COUNT(R1897:EB1897)&gt;0,COUNT(R1897:EB1897),"")</f>
      </c>
      <c r="E1897" s="21">
        <f t="shared" si="118"/>
      </c>
      <c r="F1897" s="21">
        <f t="shared" si="119"/>
      </c>
      <c r="G1897" s="21">
        <f t="shared" si="120"/>
      </c>
      <c r="H1897" s="21">
        <f>IF(AND(L1897&gt;0,L1897&lt;=STATS!$B$18),1,"")</f>
      </c>
      <c r="I1897" s="57">
        <v>1896</v>
      </c>
      <c r="P1897" s="25"/>
      <c r="Q1897" s="25"/>
      <c r="R1897" s="60"/>
    </row>
    <row r="1898" spans="2:18" ht="12.75">
      <c r="B1898" s="21">
        <f t="shared" si="117"/>
        <v>0</v>
      </c>
      <c r="C1898" s="21">
        <f>IF(COUNT(P1898:EB1898)&gt;0,COUNT(P1898:EB1898),"")</f>
      </c>
      <c r="D1898" s="21">
        <f>IF(COUNT(R1898:EB1898)&gt;0,COUNT(R1898:EB1898),"")</f>
      </c>
      <c r="E1898" s="21">
        <f t="shared" si="118"/>
      </c>
      <c r="F1898" s="21">
        <f t="shared" si="119"/>
      </c>
      <c r="G1898" s="21">
        <f t="shared" si="120"/>
      </c>
      <c r="H1898" s="21">
        <f>IF(AND(L1898&gt;0,L1898&lt;=STATS!$B$18),1,"")</f>
      </c>
      <c r="I1898" s="57">
        <v>1897</v>
      </c>
      <c r="P1898" s="25"/>
      <c r="Q1898" s="25"/>
      <c r="R1898" s="60"/>
    </row>
    <row r="1899" spans="2:18" ht="12.75">
      <c r="B1899" s="21">
        <f t="shared" si="117"/>
        <v>0</v>
      </c>
      <c r="C1899" s="21">
        <f>IF(COUNT(P1899:EB1899)&gt;0,COUNT(P1899:EB1899),"")</f>
      </c>
      <c r="D1899" s="21">
        <f>IF(COUNT(R1899:EB1899)&gt;0,COUNT(R1899:EB1899),"")</f>
      </c>
      <c r="E1899" s="21">
        <f t="shared" si="118"/>
      </c>
      <c r="F1899" s="21">
        <f t="shared" si="119"/>
      </c>
      <c r="G1899" s="21">
        <f t="shared" si="120"/>
      </c>
      <c r="H1899" s="21">
        <f>IF(AND(L1899&gt;0,L1899&lt;=STATS!$B$18),1,"")</f>
      </c>
      <c r="I1899" s="57">
        <v>1898</v>
      </c>
      <c r="P1899" s="25"/>
      <c r="Q1899" s="25"/>
      <c r="R1899" s="60"/>
    </row>
    <row r="1900" spans="2:18" ht="12.75">
      <c r="B1900" s="21">
        <f t="shared" si="117"/>
        <v>0</v>
      </c>
      <c r="C1900" s="21">
        <f>IF(COUNT(P1900:EB1900)&gt;0,COUNT(P1900:EB1900),"")</f>
      </c>
      <c r="D1900" s="21">
        <f>IF(COUNT(R1900:EB1900)&gt;0,COUNT(R1900:EB1900),"")</f>
      </c>
      <c r="E1900" s="21">
        <f t="shared" si="118"/>
      </c>
      <c r="F1900" s="21">
        <f t="shared" si="119"/>
      </c>
      <c r="G1900" s="21">
        <f t="shared" si="120"/>
      </c>
      <c r="H1900" s="21">
        <f>IF(AND(L1900&gt;0,L1900&lt;=STATS!$B$18),1,"")</f>
      </c>
      <c r="I1900" s="57">
        <v>1899</v>
      </c>
      <c r="P1900" s="25"/>
      <c r="Q1900" s="25"/>
      <c r="R1900" s="60"/>
    </row>
    <row r="1901" spans="2:18" ht="12.75">
      <c r="B1901" s="21">
        <f t="shared" si="117"/>
        <v>0</v>
      </c>
      <c r="C1901" s="21">
        <f>IF(COUNT(P1901:EB1901)&gt;0,COUNT(P1901:EB1901),"")</f>
      </c>
      <c r="D1901" s="21">
        <f>IF(COUNT(R1901:EB1901)&gt;0,COUNT(R1901:EB1901),"")</f>
      </c>
      <c r="E1901" s="21">
        <f t="shared" si="118"/>
      </c>
      <c r="F1901" s="21">
        <f t="shared" si="119"/>
      </c>
      <c r="G1901" s="21">
        <f t="shared" si="120"/>
      </c>
      <c r="H1901" s="21">
        <f>IF(AND(L1901&gt;0,L1901&lt;=STATS!$B$18),1,"")</f>
      </c>
      <c r="I1901" s="57">
        <v>1900</v>
      </c>
      <c r="P1901" s="25"/>
      <c r="Q1901" s="25"/>
      <c r="R1901" s="60"/>
    </row>
    <row r="1902" spans="2:18" ht="12.75">
      <c r="B1902" s="21">
        <f t="shared" si="117"/>
        <v>0</v>
      </c>
      <c r="C1902" s="21">
        <f>IF(COUNT(P1902:EB1902)&gt;0,COUNT(P1902:EB1902),"")</f>
      </c>
      <c r="D1902" s="21">
        <f>IF(COUNT(R1902:EB1902)&gt;0,COUNT(R1902:EB1902),"")</f>
      </c>
      <c r="E1902" s="21">
        <f t="shared" si="118"/>
      </c>
      <c r="F1902" s="21">
        <f t="shared" si="119"/>
      </c>
      <c r="G1902" s="21">
        <f t="shared" si="120"/>
      </c>
      <c r="H1902" s="21">
        <f>IF(AND(L1902&gt;0,L1902&lt;=STATS!$B$18),1,"")</f>
      </c>
      <c r="I1902" s="57">
        <v>1901</v>
      </c>
      <c r="P1902" s="25"/>
      <c r="Q1902" s="25"/>
      <c r="R1902" s="60"/>
    </row>
    <row r="1903" spans="2:18" ht="12.75">
      <c r="B1903" s="21">
        <f t="shared" si="117"/>
        <v>0</v>
      </c>
      <c r="C1903" s="21">
        <f>IF(COUNT(P1903:EB1903)&gt;0,COUNT(P1903:EB1903),"")</f>
      </c>
      <c r="D1903" s="21">
        <f>IF(COUNT(R1903:EB1903)&gt;0,COUNT(R1903:EB1903),"")</f>
      </c>
      <c r="E1903" s="21">
        <f t="shared" si="118"/>
      </c>
      <c r="F1903" s="21">
        <f t="shared" si="119"/>
      </c>
      <c r="G1903" s="21">
        <f t="shared" si="120"/>
      </c>
      <c r="H1903" s="21">
        <f>IF(AND(L1903&gt;0,L1903&lt;=STATS!$B$18),1,"")</f>
      </c>
      <c r="I1903" s="57">
        <v>1902</v>
      </c>
      <c r="P1903" s="25"/>
      <c r="Q1903" s="25"/>
      <c r="R1903" s="60"/>
    </row>
    <row r="1904" spans="2:18" ht="12.75">
      <c r="B1904" s="21">
        <f t="shared" si="117"/>
        <v>0</v>
      </c>
      <c r="C1904" s="21">
        <f>IF(COUNT(P1904:EB1904)&gt;0,COUNT(P1904:EB1904),"")</f>
      </c>
      <c r="D1904" s="21">
        <f>IF(COUNT(R1904:EB1904)&gt;0,COUNT(R1904:EB1904),"")</f>
      </c>
      <c r="E1904" s="21">
        <f t="shared" si="118"/>
      </c>
      <c r="F1904" s="21">
        <f t="shared" si="119"/>
      </c>
      <c r="G1904" s="21">
        <f t="shared" si="120"/>
      </c>
      <c r="H1904" s="21">
        <f>IF(AND(L1904&gt;0,L1904&lt;=STATS!$B$18),1,"")</f>
      </c>
      <c r="I1904" s="57">
        <v>1903</v>
      </c>
      <c r="P1904" s="25"/>
      <c r="Q1904" s="25"/>
      <c r="R1904" s="60"/>
    </row>
    <row r="1905" spans="2:18" ht="12.75">
      <c r="B1905" s="21">
        <f t="shared" si="117"/>
        <v>0</v>
      </c>
      <c r="C1905" s="21">
        <f>IF(COUNT(P1905:EB1905)&gt;0,COUNT(P1905:EB1905),"")</f>
      </c>
      <c r="D1905" s="21">
        <f>IF(COUNT(R1905:EB1905)&gt;0,COUNT(R1905:EB1905),"")</f>
      </c>
      <c r="E1905" s="21">
        <f t="shared" si="118"/>
      </c>
      <c r="F1905" s="21">
        <f t="shared" si="119"/>
      </c>
      <c r="G1905" s="21">
        <f t="shared" si="120"/>
      </c>
      <c r="H1905" s="21">
        <f>IF(AND(L1905&gt;0,L1905&lt;=STATS!$B$18),1,"")</f>
      </c>
      <c r="I1905" s="57">
        <v>1904</v>
      </c>
      <c r="P1905" s="25"/>
      <c r="Q1905" s="25"/>
      <c r="R1905" s="60"/>
    </row>
    <row r="1906" spans="2:18" ht="12.75">
      <c r="B1906" s="21">
        <f t="shared" si="117"/>
        <v>0</v>
      </c>
      <c r="C1906" s="21">
        <f>IF(COUNT(P1906:EB1906)&gt;0,COUNT(P1906:EB1906),"")</f>
      </c>
      <c r="D1906" s="21">
        <f>IF(COUNT(R1906:EB1906)&gt;0,COUNT(R1906:EB1906),"")</f>
      </c>
      <c r="E1906" s="21">
        <f t="shared" si="118"/>
      </c>
      <c r="F1906" s="21">
        <f t="shared" si="119"/>
      </c>
      <c r="G1906" s="21">
        <f t="shared" si="120"/>
      </c>
      <c r="H1906" s="21">
        <f>IF(AND(L1906&gt;0,L1906&lt;=STATS!$B$18),1,"")</f>
      </c>
      <c r="I1906" s="57">
        <v>1905</v>
      </c>
      <c r="P1906" s="25"/>
      <c r="Q1906" s="25"/>
      <c r="R1906" s="60"/>
    </row>
    <row r="1907" spans="2:18" ht="12.75">
      <c r="B1907" s="21">
        <f t="shared" si="117"/>
        <v>0</v>
      </c>
      <c r="C1907" s="21">
        <f>IF(COUNT(P1907:EB1907)&gt;0,COUNT(P1907:EB1907),"")</f>
      </c>
      <c r="D1907" s="21">
        <f>IF(COUNT(R1907:EB1907)&gt;0,COUNT(R1907:EB1907),"")</f>
      </c>
      <c r="E1907" s="21">
        <f t="shared" si="118"/>
      </c>
      <c r="F1907" s="21">
        <f t="shared" si="119"/>
      </c>
      <c r="G1907" s="21">
        <f t="shared" si="120"/>
      </c>
      <c r="H1907" s="21">
        <f>IF(AND(L1907&gt;0,L1907&lt;=STATS!$B$18),1,"")</f>
      </c>
      <c r="I1907" s="57">
        <v>1906</v>
      </c>
      <c r="P1907" s="25"/>
      <c r="Q1907" s="25"/>
      <c r="R1907" s="60"/>
    </row>
    <row r="1908" spans="2:18" ht="12.75">
      <c r="B1908" s="21">
        <f t="shared" si="117"/>
        <v>0</v>
      </c>
      <c r="C1908" s="21">
        <f>IF(COUNT(P1908:EB1908)&gt;0,COUNT(P1908:EB1908),"")</f>
      </c>
      <c r="D1908" s="21">
        <f>IF(COUNT(R1908:EB1908)&gt;0,COUNT(R1908:EB1908),"")</f>
      </c>
      <c r="E1908" s="21">
        <f t="shared" si="118"/>
      </c>
      <c r="F1908" s="21">
        <f t="shared" si="119"/>
      </c>
      <c r="G1908" s="21">
        <f t="shared" si="120"/>
      </c>
      <c r="H1908" s="21">
        <f>IF(AND(L1908&gt;0,L1908&lt;=STATS!$B$18),1,"")</f>
      </c>
      <c r="I1908" s="57">
        <v>1907</v>
      </c>
      <c r="P1908" s="25"/>
      <c r="Q1908" s="25"/>
      <c r="R1908" s="60"/>
    </row>
    <row r="1909" spans="2:18" ht="12.75">
      <c r="B1909" s="21">
        <f t="shared" si="117"/>
        <v>0</v>
      </c>
      <c r="C1909" s="21">
        <f>IF(COUNT(P1909:EB1909)&gt;0,COUNT(P1909:EB1909),"")</f>
      </c>
      <c r="D1909" s="21">
        <f>IF(COUNT(R1909:EB1909)&gt;0,COUNT(R1909:EB1909),"")</f>
      </c>
      <c r="E1909" s="21">
        <f t="shared" si="118"/>
      </c>
      <c r="F1909" s="21">
        <f t="shared" si="119"/>
      </c>
      <c r="G1909" s="21">
        <f t="shared" si="120"/>
      </c>
      <c r="H1909" s="21">
        <f>IF(AND(L1909&gt;0,L1909&lt;=STATS!$B$18),1,"")</f>
      </c>
      <c r="I1909" s="57">
        <v>1908</v>
      </c>
      <c r="P1909" s="25"/>
      <c r="Q1909" s="25"/>
      <c r="R1909" s="60"/>
    </row>
    <row r="1910" spans="2:18" ht="12.75">
      <c r="B1910" s="21">
        <f t="shared" si="117"/>
        <v>0</v>
      </c>
      <c r="C1910" s="21">
        <f>IF(COUNT(P1910:EB1910)&gt;0,COUNT(P1910:EB1910),"")</f>
      </c>
      <c r="D1910" s="21">
        <f>IF(COUNT(R1910:EB1910)&gt;0,COUNT(R1910:EB1910),"")</f>
      </c>
      <c r="E1910" s="21">
        <f t="shared" si="118"/>
      </c>
      <c r="F1910" s="21">
        <f t="shared" si="119"/>
      </c>
      <c r="G1910" s="21">
        <f t="shared" si="120"/>
      </c>
      <c r="H1910" s="21">
        <f>IF(AND(L1910&gt;0,L1910&lt;=STATS!$B$18),1,"")</f>
      </c>
      <c r="I1910" s="57">
        <v>1909</v>
      </c>
      <c r="P1910" s="25"/>
      <c r="Q1910" s="25"/>
      <c r="R1910" s="60"/>
    </row>
    <row r="1911" spans="2:18" ht="12.75">
      <c r="B1911" s="21">
        <f t="shared" si="117"/>
        <v>0</v>
      </c>
      <c r="C1911" s="21">
        <f>IF(COUNT(P1911:EB1911)&gt;0,COUNT(P1911:EB1911),"")</f>
      </c>
      <c r="D1911" s="21">
        <f>IF(COUNT(R1911:EB1911)&gt;0,COUNT(R1911:EB1911),"")</f>
      </c>
      <c r="E1911" s="21">
        <f t="shared" si="118"/>
      </c>
      <c r="F1911" s="21">
        <f t="shared" si="119"/>
      </c>
      <c r="G1911" s="21">
        <f t="shared" si="120"/>
      </c>
      <c r="H1911" s="21">
        <f>IF(AND(L1911&gt;0,L1911&lt;=STATS!$B$18),1,"")</f>
      </c>
      <c r="I1911" s="57">
        <v>1910</v>
      </c>
      <c r="P1911" s="25"/>
      <c r="Q1911" s="25"/>
      <c r="R1911" s="60"/>
    </row>
    <row r="1912" spans="2:18" ht="12.75">
      <c r="B1912" s="21">
        <f t="shared" si="117"/>
        <v>0</v>
      </c>
      <c r="C1912" s="21">
        <f>IF(COUNT(P1912:EB1912)&gt;0,COUNT(P1912:EB1912),"")</f>
      </c>
      <c r="D1912" s="21">
        <f>IF(COUNT(R1912:EB1912)&gt;0,COUNT(R1912:EB1912),"")</f>
      </c>
      <c r="E1912" s="21">
        <f t="shared" si="118"/>
      </c>
      <c r="F1912" s="21">
        <f t="shared" si="119"/>
      </c>
      <c r="G1912" s="21">
        <f t="shared" si="120"/>
      </c>
      <c r="H1912" s="21">
        <f>IF(AND(L1912&gt;0,L1912&lt;=STATS!$B$18),1,"")</f>
      </c>
      <c r="I1912" s="57">
        <v>1911</v>
      </c>
      <c r="P1912" s="25"/>
      <c r="Q1912" s="25"/>
      <c r="R1912" s="60"/>
    </row>
    <row r="1913" spans="2:18" ht="12.75">
      <c r="B1913" s="21">
        <f t="shared" si="117"/>
        <v>0</v>
      </c>
      <c r="C1913" s="21">
        <f>IF(COUNT(P1913:EB1913)&gt;0,COUNT(P1913:EB1913),"")</f>
      </c>
      <c r="D1913" s="21">
        <f>IF(COUNT(R1913:EB1913)&gt;0,COUNT(R1913:EB1913),"")</f>
      </c>
      <c r="E1913" s="21">
        <f t="shared" si="118"/>
      </c>
      <c r="F1913" s="21">
        <f t="shared" si="119"/>
      </c>
      <c r="G1913" s="21">
        <f t="shared" si="120"/>
      </c>
      <c r="H1913" s="21">
        <f>IF(AND(L1913&gt;0,L1913&lt;=STATS!$B$18),1,"")</f>
      </c>
      <c r="I1913" s="57">
        <v>1912</v>
      </c>
      <c r="P1913" s="25"/>
      <c r="Q1913" s="25"/>
      <c r="R1913" s="60"/>
    </row>
    <row r="1914" spans="2:18" ht="12.75">
      <c r="B1914" s="21">
        <f t="shared" si="117"/>
        <v>0</v>
      </c>
      <c r="C1914" s="21">
        <f>IF(COUNT(P1914:EB1914)&gt;0,COUNT(P1914:EB1914),"")</f>
      </c>
      <c r="D1914" s="21">
        <f>IF(COUNT(R1914:EB1914)&gt;0,COUNT(R1914:EB1914),"")</f>
      </c>
      <c r="E1914" s="21">
        <f t="shared" si="118"/>
      </c>
      <c r="F1914" s="21">
        <f t="shared" si="119"/>
      </c>
      <c r="G1914" s="21">
        <f t="shared" si="120"/>
      </c>
      <c r="H1914" s="21">
        <f>IF(AND(L1914&gt;0,L1914&lt;=STATS!$B$18),1,"")</f>
      </c>
      <c r="I1914" s="57">
        <v>1913</v>
      </c>
      <c r="P1914" s="25"/>
      <c r="Q1914" s="25"/>
      <c r="R1914" s="60"/>
    </row>
    <row r="1915" spans="2:18" ht="12.75">
      <c r="B1915" s="21">
        <f t="shared" si="117"/>
        <v>0</v>
      </c>
      <c r="C1915" s="21">
        <f>IF(COUNT(P1915:EB1915)&gt;0,COUNT(P1915:EB1915),"")</f>
      </c>
      <c r="D1915" s="21">
        <f>IF(COUNT(R1915:EB1915)&gt;0,COUNT(R1915:EB1915),"")</f>
      </c>
      <c r="E1915" s="21">
        <f t="shared" si="118"/>
      </c>
      <c r="F1915" s="21">
        <f t="shared" si="119"/>
      </c>
      <c r="G1915" s="21">
        <f t="shared" si="120"/>
      </c>
      <c r="H1915" s="21">
        <f>IF(AND(L1915&gt;0,L1915&lt;=STATS!$B$18),1,"")</f>
      </c>
      <c r="I1915" s="57">
        <v>1914</v>
      </c>
      <c r="P1915" s="25"/>
      <c r="Q1915" s="25"/>
      <c r="R1915" s="60"/>
    </row>
    <row r="1916" spans="2:18" ht="12.75">
      <c r="B1916" s="21">
        <f t="shared" si="117"/>
        <v>0</v>
      </c>
      <c r="C1916" s="21">
        <f>IF(COUNT(P1916:EB1916)&gt;0,COUNT(P1916:EB1916),"")</f>
      </c>
      <c r="D1916" s="21">
        <f>IF(COUNT(R1916:EB1916)&gt;0,COUNT(R1916:EB1916),"")</f>
      </c>
      <c r="E1916" s="21">
        <f t="shared" si="118"/>
      </c>
      <c r="F1916" s="21">
        <f t="shared" si="119"/>
      </c>
      <c r="G1916" s="21">
        <f t="shared" si="120"/>
      </c>
      <c r="H1916" s="21">
        <f>IF(AND(L1916&gt;0,L1916&lt;=STATS!$B$18),1,"")</f>
      </c>
      <c r="I1916" s="57">
        <v>1915</v>
      </c>
      <c r="P1916" s="25"/>
      <c r="Q1916" s="25"/>
      <c r="R1916" s="60"/>
    </row>
    <row r="1917" spans="2:18" ht="12.75">
      <c r="B1917" s="21">
        <f t="shared" si="117"/>
        <v>0</v>
      </c>
      <c r="C1917" s="21">
        <f>IF(COUNT(P1917:EB1917)&gt;0,COUNT(P1917:EB1917),"")</f>
      </c>
      <c r="D1917" s="21">
        <f>IF(COUNT(R1917:EB1917)&gt;0,COUNT(R1917:EB1917),"")</f>
      </c>
      <c r="E1917" s="21">
        <f t="shared" si="118"/>
      </c>
      <c r="F1917" s="21">
        <f t="shared" si="119"/>
      </c>
      <c r="G1917" s="21">
        <f t="shared" si="120"/>
      </c>
      <c r="H1917" s="21">
        <f>IF(AND(L1917&gt;0,L1917&lt;=STATS!$B$18),1,"")</f>
      </c>
      <c r="I1917" s="57">
        <v>1916</v>
      </c>
      <c r="P1917" s="25"/>
      <c r="Q1917" s="25"/>
      <c r="R1917" s="60"/>
    </row>
    <row r="1918" spans="2:18" ht="12.75">
      <c r="B1918" s="21">
        <f t="shared" si="117"/>
        <v>0</v>
      </c>
      <c r="C1918" s="21">
        <f>IF(COUNT(P1918:EB1918)&gt;0,COUNT(P1918:EB1918),"")</f>
      </c>
      <c r="D1918" s="21">
        <f>IF(COUNT(R1918:EB1918)&gt;0,COUNT(R1918:EB1918),"")</f>
      </c>
      <c r="E1918" s="21">
        <f t="shared" si="118"/>
      </c>
      <c r="F1918" s="21">
        <f t="shared" si="119"/>
      </c>
      <c r="G1918" s="21">
        <f t="shared" si="120"/>
      </c>
      <c r="H1918" s="21">
        <f>IF(AND(L1918&gt;0,L1918&lt;=STATS!$B$18),1,"")</f>
      </c>
      <c r="I1918" s="57">
        <v>1917</v>
      </c>
      <c r="P1918" s="25"/>
      <c r="Q1918" s="25"/>
      <c r="R1918" s="60"/>
    </row>
    <row r="1919" spans="2:18" ht="12.75">
      <c r="B1919" s="21">
        <f t="shared" si="117"/>
        <v>0</v>
      </c>
      <c r="C1919" s="21">
        <f>IF(COUNT(P1919:EB1919)&gt;0,COUNT(P1919:EB1919),"")</f>
      </c>
      <c r="D1919" s="21">
        <f>IF(COUNT(R1919:EB1919)&gt;0,COUNT(R1919:EB1919),"")</f>
      </c>
      <c r="E1919" s="21">
        <f t="shared" si="118"/>
      </c>
      <c r="F1919" s="21">
        <f t="shared" si="119"/>
      </c>
      <c r="G1919" s="21">
        <f t="shared" si="120"/>
      </c>
      <c r="H1919" s="21">
        <f>IF(AND(L1919&gt;0,L1919&lt;=STATS!$B$18),1,"")</f>
      </c>
      <c r="I1919" s="57">
        <v>1918</v>
      </c>
      <c r="P1919" s="25"/>
      <c r="Q1919" s="25"/>
      <c r="R1919" s="60"/>
    </row>
    <row r="1920" spans="2:18" ht="12.75">
      <c r="B1920" s="21">
        <f t="shared" si="117"/>
        <v>0</v>
      </c>
      <c r="C1920" s="21">
        <f>IF(COUNT(P1920:EB1920)&gt;0,COUNT(P1920:EB1920),"")</f>
      </c>
      <c r="D1920" s="21">
        <f>IF(COUNT(R1920:EB1920)&gt;0,COUNT(R1920:EB1920),"")</f>
      </c>
      <c r="E1920" s="21">
        <f t="shared" si="118"/>
      </c>
      <c r="F1920" s="21">
        <f t="shared" si="119"/>
      </c>
      <c r="G1920" s="21">
        <f t="shared" si="120"/>
      </c>
      <c r="H1920" s="21">
        <f>IF(AND(L1920&gt;0,L1920&lt;=STATS!$B$18),1,"")</f>
      </c>
      <c r="I1920" s="57">
        <v>1919</v>
      </c>
      <c r="P1920" s="25"/>
      <c r="Q1920" s="25"/>
      <c r="R1920" s="60"/>
    </row>
    <row r="1921" spans="2:18" ht="12.75">
      <c r="B1921" s="21">
        <f t="shared" si="117"/>
        <v>0</v>
      </c>
      <c r="C1921" s="21">
        <f>IF(COUNT(P1921:EB1921)&gt;0,COUNT(P1921:EB1921),"")</f>
      </c>
      <c r="D1921" s="21">
        <f>IF(COUNT(R1921:EB1921)&gt;0,COUNT(R1921:EB1921),"")</f>
      </c>
      <c r="E1921" s="21">
        <f t="shared" si="118"/>
      </c>
      <c r="F1921" s="21">
        <f t="shared" si="119"/>
      </c>
      <c r="G1921" s="21">
        <f t="shared" si="120"/>
      </c>
      <c r="H1921" s="21">
        <f>IF(AND(L1921&gt;0,L1921&lt;=STATS!$B$18),1,"")</f>
      </c>
      <c r="I1921" s="57">
        <v>1920</v>
      </c>
      <c r="P1921" s="25"/>
      <c r="Q1921" s="25"/>
      <c r="R1921" s="60"/>
    </row>
    <row r="1922" spans="2:18" ht="12.75">
      <c r="B1922" s="21">
        <f aca="true" t="shared" si="121" ref="B1922:B1985">COUNT(P1922:DZ1922)</f>
        <v>0</v>
      </c>
      <c r="C1922" s="21">
        <f>IF(COUNT(P1922:EB1922)&gt;0,COUNT(P1922:EB1922),"")</f>
      </c>
      <c r="D1922" s="21">
        <f>IF(COUNT(R1922:EB1922)&gt;0,COUNT(R1922:EB1922),"")</f>
      </c>
      <c r="E1922" s="21">
        <f aca="true" t="shared" si="122" ref="E1922:E1985">IF(H1922=1,COUNT(P1922:DZ1922),"")</f>
      </c>
      <c r="F1922" s="21">
        <f aca="true" t="shared" si="123" ref="F1922:F1985">IF(H1922=1,COUNT(S1922:DZ1922),"")</f>
      </c>
      <c r="G1922" s="21">
        <f t="shared" si="120"/>
      </c>
      <c r="H1922" s="21">
        <f>IF(AND(L1922&gt;0,L1922&lt;=STATS!$B$18),1,"")</f>
      </c>
      <c r="I1922" s="57">
        <v>1921</v>
      </c>
      <c r="P1922" s="25"/>
      <c r="Q1922" s="25"/>
      <c r="R1922" s="60"/>
    </row>
    <row r="1923" spans="2:18" ht="12.75">
      <c r="B1923" s="21">
        <f t="shared" si="121"/>
        <v>0</v>
      </c>
      <c r="C1923" s="21">
        <f>IF(COUNT(P1923:EB1923)&gt;0,COUNT(P1923:EB1923),"")</f>
      </c>
      <c r="D1923" s="21">
        <f>IF(COUNT(R1923:EB1923)&gt;0,COUNT(R1923:EB1923),"")</f>
      </c>
      <c r="E1923" s="21">
        <f t="shared" si="122"/>
      </c>
      <c r="F1923" s="21">
        <f t="shared" si="123"/>
      </c>
      <c r="G1923" s="21">
        <f t="shared" si="120"/>
      </c>
      <c r="H1923" s="21">
        <f>IF(AND(L1923&gt;0,L1923&lt;=STATS!$B$18),1,"")</f>
      </c>
      <c r="I1923" s="57">
        <v>1922</v>
      </c>
      <c r="P1923" s="25"/>
      <c r="Q1923" s="25"/>
      <c r="R1923" s="60"/>
    </row>
    <row r="1924" spans="2:18" ht="12.75">
      <c r="B1924" s="21">
        <f t="shared" si="121"/>
        <v>0</v>
      </c>
      <c r="C1924" s="21">
        <f>IF(COUNT(P1924:EB1924)&gt;0,COUNT(P1924:EB1924),"")</f>
      </c>
      <c r="D1924" s="21">
        <f>IF(COUNT(R1924:EB1924)&gt;0,COUNT(R1924:EB1924),"")</f>
      </c>
      <c r="E1924" s="21">
        <f t="shared" si="122"/>
      </c>
      <c r="F1924" s="21">
        <f t="shared" si="123"/>
      </c>
      <c r="G1924" s="21">
        <f t="shared" si="120"/>
      </c>
      <c r="H1924" s="21">
        <f>IF(AND(L1924&gt;0,L1924&lt;=STATS!$B$18),1,"")</f>
      </c>
      <c r="I1924" s="57">
        <v>1923</v>
      </c>
      <c r="P1924" s="25"/>
      <c r="Q1924" s="25"/>
      <c r="R1924" s="60"/>
    </row>
    <row r="1925" spans="2:18" ht="12.75">
      <c r="B1925" s="21">
        <f t="shared" si="121"/>
        <v>0</v>
      </c>
      <c r="C1925" s="21">
        <f>IF(COUNT(P1925:EB1925)&gt;0,COUNT(P1925:EB1925),"")</f>
      </c>
      <c r="D1925" s="21">
        <f>IF(COUNT(R1925:EB1925)&gt;0,COUNT(R1925:EB1925),"")</f>
      </c>
      <c r="E1925" s="21">
        <f t="shared" si="122"/>
      </c>
      <c r="F1925" s="21">
        <f t="shared" si="123"/>
      </c>
      <c r="G1925" s="21">
        <f t="shared" si="120"/>
      </c>
      <c r="H1925" s="21">
        <f>IF(AND(L1925&gt;0,L1925&lt;=STATS!$B$18),1,"")</f>
      </c>
      <c r="I1925" s="57">
        <v>1924</v>
      </c>
      <c r="P1925" s="25"/>
      <c r="Q1925" s="25"/>
      <c r="R1925" s="60"/>
    </row>
    <row r="1926" spans="2:18" ht="12.75">
      <c r="B1926" s="21">
        <f t="shared" si="121"/>
        <v>0</v>
      </c>
      <c r="C1926" s="21">
        <f>IF(COUNT(P1926:EB1926)&gt;0,COUNT(P1926:EB1926),"")</f>
      </c>
      <c r="D1926" s="21">
        <f>IF(COUNT(R1926:EB1926)&gt;0,COUNT(R1926:EB1926),"")</f>
      </c>
      <c r="E1926" s="21">
        <f t="shared" si="122"/>
      </c>
      <c r="F1926" s="21">
        <f t="shared" si="123"/>
      </c>
      <c r="G1926" s="21">
        <f t="shared" si="120"/>
      </c>
      <c r="H1926" s="21">
        <f>IF(AND(L1926&gt;0,L1926&lt;=STATS!$B$18),1,"")</f>
      </c>
      <c r="I1926" s="57">
        <v>1925</v>
      </c>
      <c r="P1926" s="25"/>
      <c r="Q1926" s="25"/>
      <c r="R1926" s="60"/>
    </row>
    <row r="1927" spans="2:18" ht="12.75">
      <c r="B1927" s="21">
        <f t="shared" si="121"/>
        <v>0</v>
      </c>
      <c r="C1927" s="21">
        <f>IF(COUNT(P1927:EB1927)&gt;0,COUNT(P1927:EB1927),"")</f>
      </c>
      <c r="D1927" s="21">
        <f>IF(COUNT(R1927:EB1927)&gt;0,COUNT(R1927:EB1927),"")</f>
      </c>
      <c r="E1927" s="21">
        <f t="shared" si="122"/>
      </c>
      <c r="F1927" s="21">
        <f t="shared" si="123"/>
      </c>
      <c r="G1927" s="21">
        <f t="shared" si="120"/>
      </c>
      <c r="H1927" s="21">
        <f>IF(AND(L1927&gt;0,L1927&lt;=STATS!$B$18),1,"")</f>
      </c>
      <c r="I1927" s="57">
        <v>1926</v>
      </c>
      <c r="P1927" s="25"/>
      <c r="Q1927" s="25"/>
      <c r="R1927" s="60"/>
    </row>
    <row r="1928" spans="2:18" ht="12.75">
      <c r="B1928" s="21">
        <f t="shared" si="121"/>
        <v>0</v>
      </c>
      <c r="C1928" s="21">
        <f>IF(COUNT(P1928:EB1928)&gt;0,COUNT(P1928:EB1928),"")</f>
      </c>
      <c r="D1928" s="21">
        <f>IF(COUNT(R1928:EB1928)&gt;0,COUNT(R1928:EB1928),"")</f>
      </c>
      <c r="E1928" s="21">
        <f t="shared" si="122"/>
      </c>
      <c r="F1928" s="21">
        <f t="shared" si="123"/>
      </c>
      <c r="G1928" s="21">
        <f t="shared" si="120"/>
      </c>
      <c r="H1928" s="21">
        <f>IF(AND(L1928&gt;0,L1928&lt;=STATS!$B$18),1,"")</f>
      </c>
      <c r="I1928" s="57">
        <v>1927</v>
      </c>
      <c r="P1928" s="25"/>
      <c r="Q1928" s="25"/>
      <c r="R1928" s="60"/>
    </row>
    <row r="1929" spans="2:18" ht="12.75">
      <c r="B1929" s="21">
        <f t="shared" si="121"/>
        <v>0</v>
      </c>
      <c r="C1929" s="21">
        <f>IF(COUNT(P1929:EB1929)&gt;0,COUNT(P1929:EB1929),"")</f>
      </c>
      <c r="D1929" s="21">
        <f>IF(COUNT(R1929:EB1929)&gt;0,COUNT(R1929:EB1929),"")</f>
      </c>
      <c r="E1929" s="21">
        <f t="shared" si="122"/>
      </c>
      <c r="F1929" s="21">
        <f t="shared" si="123"/>
      </c>
      <c r="G1929" s="21">
        <f t="shared" si="120"/>
      </c>
      <c r="H1929" s="21">
        <f>IF(AND(L1929&gt;0,L1929&lt;=STATS!$B$18),1,"")</f>
      </c>
      <c r="I1929" s="57">
        <v>1928</v>
      </c>
      <c r="P1929" s="25"/>
      <c r="Q1929" s="25"/>
      <c r="R1929" s="60"/>
    </row>
    <row r="1930" spans="2:18" ht="12.75">
      <c r="B1930" s="21">
        <f t="shared" si="121"/>
        <v>0</v>
      </c>
      <c r="C1930" s="21">
        <f>IF(COUNT(P1930:EB1930)&gt;0,COUNT(P1930:EB1930),"")</f>
      </c>
      <c r="D1930" s="21">
        <f>IF(COUNT(R1930:EB1930)&gt;0,COUNT(R1930:EB1930),"")</f>
      </c>
      <c r="E1930" s="21">
        <f t="shared" si="122"/>
      </c>
      <c r="F1930" s="21">
        <f t="shared" si="123"/>
      </c>
      <c r="G1930" s="21">
        <f t="shared" si="120"/>
      </c>
      <c r="H1930" s="21">
        <f>IF(AND(L1930&gt;0,L1930&lt;=STATS!$B$18),1,"")</f>
      </c>
      <c r="I1930" s="57">
        <v>1929</v>
      </c>
      <c r="P1930" s="25"/>
      <c r="Q1930" s="25"/>
      <c r="R1930" s="60"/>
    </row>
    <row r="1931" spans="2:18" ht="12.75">
      <c r="B1931" s="21">
        <f t="shared" si="121"/>
        <v>0</v>
      </c>
      <c r="C1931" s="21">
        <f>IF(COUNT(P1931:EB1931)&gt;0,COUNT(P1931:EB1931),"")</f>
      </c>
      <c r="D1931" s="21">
        <f>IF(COUNT(R1931:EB1931)&gt;0,COUNT(R1931:EB1931),"")</f>
      </c>
      <c r="E1931" s="21">
        <f t="shared" si="122"/>
      </c>
      <c r="F1931" s="21">
        <f t="shared" si="123"/>
      </c>
      <c r="G1931" s="21">
        <f t="shared" si="120"/>
      </c>
      <c r="H1931" s="21">
        <f>IF(AND(L1931&gt;0,L1931&lt;=STATS!$B$18),1,"")</f>
      </c>
      <c r="I1931" s="57">
        <v>1930</v>
      </c>
      <c r="P1931" s="25"/>
      <c r="Q1931" s="25"/>
      <c r="R1931" s="60"/>
    </row>
    <row r="1932" spans="2:18" ht="12.75">
      <c r="B1932" s="21">
        <f t="shared" si="121"/>
        <v>0</v>
      </c>
      <c r="C1932" s="21">
        <f>IF(COUNT(P1932:EB1932)&gt;0,COUNT(P1932:EB1932),"")</f>
      </c>
      <c r="D1932" s="21">
        <f>IF(COUNT(R1932:EB1932)&gt;0,COUNT(R1932:EB1932),"")</f>
      </c>
      <c r="E1932" s="21">
        <f t="shared" si="122"/>
      </c>
      <c r="F1932" s="21">
        <f t="shared" si="123"/>
      </c>
      <c r="G1932" s="21">
        <f t="shared" si="120"/>
      </c>
      <c r="H1932" s="21">
        <f>IF(AND(L1932&gt;0,L1932&lt;=STATS!$B$18),1,"")</f>
      </c>
      <c r="I1932" s="57">
        <v>1931</v>
      </c>
      <c r="P1932" s="25"/>
      <c r="Q1932" s="25"/>
      <c r="R1932" s="60"/>
    </row>
    <row r="1933" spans="2:18" ht="12.75">
      <c r="B1933" s="21">
        <f t="shared" si="121"/>
        <v>0</v>
      </c>
      <c r="C1933" s="21">
        <f>IF(COUNT(P1933:EB1933)&gt;0,COUNT(P1933:EB1933),"")</f>
      </c>
      <c r="D1933" s="21">
        <f>IF(COUNT(R1933:EB1933)&gt;0,COUNT(R1933:EB1933),"")</f>
      </c>
      <c r="E1933" s="21">
        <f t="shared" si="122"/>
      </c>
      <c r="F1933" s="21">
        <f t="shared" si="123"/>
      </c>
      <c r="G1933" s="21">
        <f t="shared" si="120"/>
      </c>
      <c r="H1933" s="21">
        <f>IF(AND(L1933&gt;0,L1933&lt;=STATS!$B$18),1,"")</f>
      </c>
      <c r="I1933" s="57">
        <v>1932</v>
      </c>
      <c r="P1933" s="25"/>
      <c r="Q1933" s="25"/>
      <c r="R1933" s="60"/>
    </row>
    <row r="1934" spans="2:18" ht="12.75">
      <c r="B1934" s="21">
        <f t="shared" si="121"/>
        <v>0</v>
      </c>
      <c r="C1934" s="21">
        <f>IF(COUNT(P1934:EB1934)&gt;0,COUNT(P1934:EB1934),"")</f>
      </c>
      <c r="D1934" s="21">
        <f>IF(COUNT(R1934:EB1934)&gt;0,COUNT(R1934:EB1934),"")</f>
      </c>
      <c r="E1934" s="21">
        <f t="shared" si="122"/>
      </c>
      <c r="F1934" s="21">
        <f t="shared" si="123"/>
      </c>
      <c r="G1934" s="21">
        <f t="shared" si="120"/>
      </c>
      <c r="H1934" s="21">
        <f>IF(AND(L1934&gt;0,L1934&lt;=STATS!$B$18),1,"")</f>
      </c>
      <c r="I1934" s="57">
        <v>1933</v>
      </c>
      <c r="P1934" s="25"/>
      <c r="Q1934" s="25"/>
      <c r="R1934" s="60"/>
    </row>
    <row r="1935" spans="2:18" ht="12.75">
      <c r="B1935" s="21">
        <f t="shared" si="121"/>
        <v>0</v>
      </c>
      <c r="C1935" s="21">
        <f>IF(COUNT(P1935:EB1935)&gt;0,COUNT(P1935:EB1935),"")</f>
      </c>
      <c r="D1935" s="21">
        <f>IF(COUNT(R1935:EB1935)&gt;0,COUNT(R1935:EB1935),"")</f>
      </c>
      <c r="E1935" s="21">
        <f t="shared" si="122"/>
      </c>
      <c r="F1935" s="21">
        <f t="shared" si="123"/>
      </c>
      <c r="G1935" s="21">
        <f t="shared" si="120"/>
      </c>
      <c r="H1935" s="21">
        <f>IF(AND(L1935&gt;0,L1935&lt;=STATS!$B$18),1,"")</f>
      </c>
      <c r="I1935" s="57">
        <v>1934</v>
      </c>
      <c r="P1935" s="25"/>
      <c r="Q1935" s="25"/>
      <c r="R1935" s="60"/>
    </row>
    <row r="1936" spans="2:18" ht="12.75">
      <c r="B1936" s="21">
        <f t="shared" si="121"/>
        <v>0</v>
      </c>
      <c r="C1936" s="21">
        <f>IF(COUNT(P1936:EB1936)&gt;0,COUNT(P1936:EB1936),"")</f>
      </c>
      <c r="D1936" s="21">
        <f>IF(COUNT(R1936:EB1936)&gt;0,COUNT(R1936:EB1936),"")</f>
      </c>
      <c r="E1936" s="21">
        <f t="shared" si="122"/>
      </c>
      <c r="F1936" s="21">
        <f t="shared" si="123"/>
      </c>
      <c r="G1936" s="21">
        <f t="shared" si="120"/>
      </c>
      <c r="H1936" s="21">
        <f>IF(AND(L1936&gt;0,L1936&lt;=STATS!$B$18),1,"")</f>
      </c>
      <c r="I1936" s="57">
        <v>1935</v>
      </c>
      <c r="P1936" s="25"/>
      <c r="Q1936" s="25"/>
      <c r="R1936" s="60"/>
    </row>
    <row r="1937" spans="2:18" ht="12.75">
      <c r="B1937" s="21">
        <f t="shared" si="121"/>
        <v>0</v>
      </c>
      <c r="C1937" s="21">
        <f>IF(COUNT(P1937:EB1937)&gt;0,COUNT(P1937:EB1937),"")</f>
      </c>
      <c r="D1937" s="21">
        <f>IF(COUNT(R1937:EB1937)&gt;0,COUNT(R1937:EB1937),"")</f>
      </c>
      <c r="E1937" s="21">
        <f t="shared" si="122"/>
      </c>
      <c r="F1937" s="21">
        <f t="shared" si="123"/>
      </c>
      <c r="G1937" s="21">
        <f t="shared" si="120"/>
      </c>
      <c r="H1937" s="21">
        <f>IF(AND(L1937&gt;0,L1937&lt;=STATS!$B$18),1,"")</f>
      </c>
      <c r="I1937" s="57">
        <v>1936</v>
      </c>
      <c r="P1937" s="25"/>
      <c r="Q1937" s="25"/>
      <c r="R1937" s="60"/>
    </row>
    <row r="1938" spans="2:18" ht="12.75">
      <c r="B1938" s="21">
        <f t="shared" si="121"/>
        <v>0</v>
      </c>
      <c r="C1938" s="21">
        <f>IF(COUNT(P1938:EB1938)&gt;0,COUNT(P1938:EB1938),"")</f>
      </c>
      <c r="D1938" s="21">
        <f>IF(COUNT(R1938:EB1938)&gt;0,COUNT(R1938:EB1938),"")</f>
      </c>
      <c r="E1938" s="21">
        <f t="shared" si="122"/>
      </c>
      <c r="F1938" s="21">
        <f t="shared" si="123"/>
      </c>
      <c r="G1938" s="21">
        <f t="shared" si="120"/>
      </c>
      <c r="H1938" s="21">
        <f>IF(AND(L1938&gt;0,L1938&lt;=STATS!$B$18),1,"")</f>
      </c>
      <c r="I1938" s="57">
        <v>1937</v>
      </c>
      <c r="P1938" s="25"/>
      <c r="Q1938" s="25"/>
      <c r="R1938" s="60"/>
    </row>
    <row r="1939" spans="2:18" ht="12.75">
      <c r="B1939" s="21">
        <f t="shared" si="121"/>
        <v>0</v>
      </c>
      <c r="C1939" s="21">
        <f>IF(COUNT(P1939:EB1939)&gt;0,COUNT(P1939:EB1939),"")</f>
      </c>
      <c r="D1939" s="21">
        <f>IF(COUNT(R1939:EB1939)&gt;0,COUNT(R1939:EB1939),"")</f>
      </c>
      <c r="E1939" s="21">
        <f t="shared" si="122"/>
      </c>
      <c r="F1939" s="21">
        <f t="shared" si="123"/>
      </c>
      <c r="G1939" s="21">
        <f t="shared" si="120"/>
      </c>
      <c r="H1939" s="21">
        <f>IF(AND(L1939&gt;0,L1939&lt;=STATS!$B$18),1,"")</f>
      </c>
      <c r="I1939" s="57">
        <v>1938</v>
      </c>
      <c r="P1939" s="25"/>
      <c r="Q1939" s="25"/>
      <c r="R1939" s="60"/>
    </row>
    <row r="1940" spans="2:18" ht="12.75">
      <c r="B1940" s="21">
        <f t="shared" si="121"/>
        <v>0</v>
      </c>
      <c r="C1940" s="21">
        <f>IF(COUNT(P1940:EB1940)&gt;0,COUNT(P1940:EB1940),"")</f>
      </c>
      <c r="D1940" s="21">
        <f>IF(COUNT(R1940:EB1940)&gt;0,COUNT(R1940:EB1940),"")</f>
      </c>
      <c r="E1940" s="21">
        <f t="shared" si="122"/>
      </c>
      <c r="F1940" s="21">
        <f t="shared" si="123"/>
      </c>
      <c r="G1940" s="21">
        <f t="shared" si="120"/>
      </c>
      <c r="H1940" s="21">
        <f>IF(AND(L1940&gt;0,L1940&lt;=STATS!$B$18),1,"")</f>
      </c>
      <c r="I1940" s="57">
        <v>1939</v>
      </c>
      <c r="P1940" s="25"/>
      <c r="Q1940" s="25"/>
      <c r="R1940" s="60"/>
    </row>
    <row r="1941" spans="2:18" ht="12.75">
      <c r="B1941" s="21">
        <f t="shared" si="121"/>
        <v>0</v>
      </c>
      <c r="C1941" s="21">
        <f>IF(COUNT(P1941:EB1941)&gt;0,COUNT(P1941:EB1941),"")</f>
      </c>
      <c r="D1941" s="21">
        <f>IF(COUNT(R1941:EB1941)&gt;0,COUNT(R1941:EB1941),"")</f>
      </c>
      <c r="E1941" s="21">
        <f t="shared" si="122"/>
      </c>
      <c r="F1941" s="21">
        <f t="shared" si="123"/>
      </c>
      <c r="G1941" s="21">
        <f t="shared" si="120"/>
      </c>
      <c r="H1941" s="21">
        <f>IF(AND(L1941&gt;0,L1941&lt;=STATS!$B$18),1,"")</f>
      </c>
      <c r="I1941" s="57">
        <v>1940</v>
      </c>
      <c r="P1941" s="25"/>
      <c r="Q1941" s="25"/>
      <c r="R1941" s="60"/>
    </row>
    <row r="1942" spans="2:18" ht="12.75">
      <c r="B1942" s="21">
        <f t="shared" si="121"/>
        <v>0</v>
      </c>
      <c r="C1942" s="21">
        <f>IF(COUNT(P1942:EB1942)&gt;0,COUNT(P1942:EB1942),"")</f>
      </c>
      <c r="D1942" s="21">
        <f>IF(COUNT(R1942:EB1942)&gt;0,COUNT(R1942:EB1942),"")</f>
      </c>
      <c r="E1942" s="21">
        <f t="shared" si="122"/>
      </c>
      <c r="F1942" s="21">
        <f t="shared" si="123"/>
      </c>
      <c r="G1942" s="21">
        <f t="shared" si="120"/>
      </c>
      <c r="H1942" s="21">
        <f>IF(AND(L1942&gt;0,L1942&lt;=STATS!$B$18),1,"")</f>
      </c>
      <c r="I1942" s="57">
        <v>1941</v>
      </c>
      <c r="P1942" s="25"/>
      <c r="Q1942" s="25"/>
      <c r="R1942" s="60"/>
    </row>
    <row r="1943" spans="2:18" ht="12.75">
      <c r="B1943" s="21">
        <f t="shared" si="121"/>
        <v>0</v>
      </c>
      <c r="C1943" s="21">
        <f>IF(COUNT(P1943:EB1943)&gt;0,COUNT(P1943:EB1943),"")</f>
      </c>
      <c r="D1943" s="21">
        <f>IF(COUNT(R1943:EB1943)&gt;0,COUNT(R1943:EB1943),"")</f>
      </c>
      <c r="E1943" s="21">
        <f t="shared" si="122"/>
      </c>
      <c r="F1943" s="21">
        <f t="shared" si="123"/>
      </c>
      <c r="G1943" s="21">
        <f t="shared" si="120"/>
      </c>
      <c r="H1943" s="21">
        <f>IF(AND(L1943&gt;0,L1943&lt;=STATS!$B$18),1,"")</f>
      </c>
      <c r="I1943" s="57">
        <v>1942</v>
      </c>
      <c r="P1943" s="25"/>
      <c r="Q1943" s="25"/>
      <c r="R1943" s="60"/>
    </row>
    <row r="1944" spans="2:18" ht="12.75">
      <c r="B1944" s="21">
        <f t="shared" si="121"/>
        <v>0</v>
      </c>
      <c r="C1944" s="21">
        <f>IF(COUNT(P1944:EB1944)&gt;0,COUNT(P1944:EB1944),"")</f>
      </c>
      <c r="D1944" s="21">
        <f>IF(COUNT(R1944:EB1944)&gt;0,COUNT(R1944:EB1944),"")</f>
      </c>
      <c r="E1944" s="21">
        <f t="shared" si="122"/>
      </c>
      <c r="F1944" s="21">
        <f t="shared" si="123"/>
      </c>
      <c r="G1944" s="21">
        <f t="shared" si="120"/>
      </c>
      <c r="H1944" s="21">
        <f>IF(AND(L1944&gt;0,L1944&lt;=STATS!$B$18),1,"")</f>
      </c>
      <c r="I1944" s="57">
        <v>1943</v>
      </c>
      <c r="P1944" s="25"/>
      <c r="Q1944" s="25"/>
      <c r="R1944" s="60"/>
    </row>
    <row r="1945" spans="2:18" ht="12.75">
      <c r="B1945" s="21">
        <f t="shared" si="121"/>
        <v>0</v>
      </c>
      <c r="C1945" s="21">
        <f>IF(COUNT(P1945:EB1945)&gt;0,COUNT(P1945:EB1945),"")</f>
      </c>
      <c r="D1945" s="21">
        <f>IF(COUNT(R1945:EB1945)&gt;0,COUNT(R1945:EB1945),"")</f>
      </c>
      <c r="E1945" s="21">
        <f t="shared" si="122"/>
      </c>
      <c r="F1945" s="21">
        <f t="shared" si="123"/>
      </c>
      <c r="G1945" s="21">
        <f t="shared" si="120"/>
      </c>
      <c r="H1945" s="21">
        <f>IF(AND(L1945&gt;0,L1945&lt;=STATS!$B$18),1,"")</f>
      </c>
      <c r="I1945" s="57">
        <v>1944</v>
      </c>
      <c r="P1945" s="25"/>
      <c r="Q1945" s="25"/>
      <c r="R1945" s="60"/>
    </row>
    <row r="1946" spans="2:18" ht="12.75">
      <c r="B1946" s="21">
        <f t="shared" si="121"/>
        <v>0</v>
      </c>
      <c r="C1946" s="21">
        <f>IF(COUNT(P1946:EB1946)&gt;0,COUNT(P1946:EB1946),"")</f>
      </c>
      <c r="D1946" s="21">
        <f>IF(COUNT(R1946:EB1946)&gt;0,COUNT(R1946:EB1946),"")</f>
      </c>
      <c r="E1946" s="21">
        <f t="shared" si="122"/>
      </c>
      <c r="F1946" s="21">
        <f t="shared" si="123"/>
      </c>
      <c r="G1946" s="21">
        <f aca="true" t="shared" si="124" ref="G1946:G2010">IF($B1946&gt;=1,$L1946,"")</f>
      </c>
      <c r="H1946" s="21">
        <f>IF(AND(L1946&gt;0,L1946&lt;=STATS!$B$18),1,"")</f>
      </c>
      <c r="I1946" s="57">
        <v>1945</v>
      </c>
      <c r="P1946" s="25"/>
      <c r="Q1946" s="25"/>
      <c r="R1946" s="60"/>
    </row>
    <row r="1947" spans="2:18" ht="12.75">
      <c r="B1947" s="21">
        <f t="shared" si="121"/>
        <v>0</v>
      </c>
      <c r="C1947" s="21">
        <f>IF(COUNT(P1947:EB1947)&gt;0,COUNT(P1947:EB1947),"")</f>
      </c>
      <c r="D1947" s="21">
        <f>IF(COUNT(R1947:EB1947)&gt;0,COUNT(R1947:EB1947),"")</f>
      </c>
      <c r="E1947" s="21">
        <f t="shared" si="122"/>
      </c>
      <c r="F1947" s="21">
        <f t="shared" si="123"/>
      </c>
      <c r="G1947" s="21">
        <f t="shared" si="124"/>
      </c>
      <c r="H1947" s="21">
        <f>IF(AND(L1947&gt;0,L1947&lt;=STATS!$B$18),1,"")</f>
      </c>
      <c r="I1947" s="57">
        <v>1946</v>
      </c>
      <c r="P1947" s="25"/>
      <c r="Q1947" s="25"/>
      <c r="R1947" s="60"/>
    </row>
    <row r="1948" spans="2:18" ht="12.75">
      <c r="B1948" s="21">
        <f t="shared" si="121"/>
        <v>0</v>
      </c>
      <c r="C1948" s="21">
        <f>IF(COUNT(P1948:EB1948)&gt;0,COUNT(P1948:EB1948),"")</f>
      </c>
      <c r="D1948" s="21">
        <f>IF(COUNT(R1948:EB1948)&gt;0,COUNT(R1948:EB1948),"")</f>
      </c>
      <c r="E1948" s="21">
        <f t="shared" si="122"/>
      </c>
      <c r="F1948" s="21">
        <f t="shared" si="123"/>
      </c>
      <c r="G1948" s="21">
        <f t="shared" si="124"/>
      </c>
      <c r="H1948" s="21">
        <f>IF(AND(L1948&gt;0,L1948&lt;=STATS!$B$18),1,"")</f>
      </c>
      <c r="I1948" s="57">
        <v>1947</v>
      </c>
      <c r="P1948" s="25"/>
      <c r="Q1948" s="25"/>
      <c r="R1948" s="60"/>
    </row>
    <row r="1949" spans="2:18" ht="12.75">
      <c r="B1949" s="21">
        <f t="shared" si="121"/>
        <v>0</v>
      </c>
      <c r="C1949" s="21">
        <f>IF(COUNT(P1949:EB1949)&gt;0,COUNT(P1949:EB1949),"")</f>
      </c>
      <c r="D1949" s="21">
        <f>IF(COUNT(R1949:EB1949)&gt;0,COUNT(R1949:EB1949),"")</f>
      </c>
      <c r="E1949" s="21">
        <f t="shared" si="122"/>
      </c>
      <c r="F1949" s="21">
        <f t="shared" si="123"/>
      </c>
      <c r="G1949" s="21">
        <f t="shared" si="124"/>
      </c>
      <c r="H1949" s="21">
        <f>IF(AND(L1949&gt;0,L1949&lt;=STATS!$B$18),1,"")</f>
      </c>
      <c r="I1949" s="57">
        <v>1948</v>
      </c>
      <c r="P1949" s="25"/>
      <c r="Q1949" s="25"/>
      <c r="R1949" s="60"/>
    </row>
    <row r="1950" spans="2:18" ht="12.75">
      <c r="B1950" s="21">
        <f t="shared" si="121"/>
        <v>0</v>
      </c>
      <c r="C1950" s="21">
        <f>IF(COUNT(P1950:EB1950)&gt;0,COUNT(P1950:EB1950),"")</f>
      </c>
      <c r="D1950" s="21">
        <f>IF(COUNT(R1950:EB1950)&gt;0,COUNT(R1950:EB1950),"")</f>
      </c>
      <c r="E1950" s="21">
        <f t="shared" si="122"/>
      </c>
      <c r="F1950" s="21">
        <f t="shared" si="123"/>
      </c>
      <c r="G1950" s="21">
        <f t="shared" si="124"/>
      </c>
      <c r="H1950" s="21">
        <f>IF(AND(L1950&gt;0,L1950&lt;=STATS!$B$18),1,"")</f>
      </c>
      <c r="I1950" s="57">
        <v>1949</v>
      </c>
      <c r="P1950" s="25"/>
      <c r="Q1950" s="25"/>
      <c r="R1950" s="60"/>
    </row>
    <row r="1951" spans="2:18" ht="12.75">
      <c r="B1951" s="21">
        <f t="shared" si="121"/>
        <v>0</v>
      </c>
      <c r="C1951" s="21">
        <f>IF(COUNT(P1951:EB1951)&gt;0,COUNT(P1951:EB1951),"")</f>
      </c>
      <c r="D1951" s="21">
        <f>IF(COUNT(R1951:EB1951)&gt;0,COUNT(R1951:EB1951),"")</f>
      </c>
      <c r="E1951" s="21">
        <f t="shared" si="122"/>
      </c>
      <c r="F1951" s="21">
        <f t="shared" si="123"/>
      </c>
      <c r="G1951" s="21">
        <f t="shared" si="124"/>
      </c>
      <c r="H1951" s="21">
        <f>IF(AND(L1951&gt;0,L1951&lt;=STATS!$B$18),1,"")</f>
      </c>
      <c r="I1951" s="57">
        <v>1950</v>
      </c>
      <c r="P1951" s="25"/>
      <c r="Q1951" s="25"/>
      <c r="R1951" s="60"/>
    </row>
    <row r="1952" spans="2:18" ht="12.75">
      <c r="B1952" s="21">
        <f t="shared" si="121"/>
        <v>0</v>
      </c>
      <c r="C1952" s="21">
        <f>IF(COUNT(P1952:EB1952)&gt;0,COUNT(P1952:EB1952),"")</f>
      </c>
      <c r="D1952" s="21">
        <f>IF(COUNT(R1952:EB1952)&gt;0,COUNT(R1952:EB1952),"")</f>
      </c>
      <c r="E1952" s="21">
        <f t="shared" si="122"/>
      </c>
      <c r="F1952" s="21">
        <f t="shared" si="123"/>
      </c>
      <c r="G1952" s="21">
        <f t="shared" si="124"/>
      </c>
      <c r="H1952" s="21">
        <f>IF(AND(L1952&gt;0,L1952&lt;=STATS!$B$18),1,"")</f>
      </c>
      <c r="I1952" s="57">
        <v>1951</v>
      </c>
      <c r="P1952" s="25"/>
      <c r="Q1952" s="25"/>
      <c r="R1952" s="60"/>
    </row>
    <row r="1953" spans="2:18" ht="12.75">
      <c r="B1953" s="21">
        <f t="shared" si="121"/>
        <v>0</v>
      </c>
      <c r="C1953" s="21">
        <f>IF(COUNT(P1953:EB1953)&gt;0,COUNT(P1953:EB1953),"")</f>
      </c>
      <c r="D1953" s="21">
        <f>IF(COUNT(R1953:EB1953)&gt;0,COUNT(R1953:EB1953),"")</f>
      </c>
      <c r="E1953" s="21">
        <f t="shared" si="122"/>
      </c>
      <c r="F1953" s="21">
        <f t="shared" si="123"/>
      </c>
      <c r="G1953" s="21">
        <f t="shared" si="124"/>
      </c>
      <c r="H1953" s="21">
        <f>IF(AND(L1953&gt;0,L1953&lt;=STATS!$B$18),1,"")</f>
      </c>
      <c r="I1953" s="57">
        <v>1952</v>
      </c>
      <c r="P1953" s="25"/>
      <c r="Q1953" s="25"/>
      <c r="R1953" s="60"/>
    </row>
    <row r="1954" spans="2:18" ht="12.75">
      <c r="B1954" s="21">
        <f t="shared" si="121"/>
        <v>0</v>
      </c>
      <c r="C1954" s="21">
        <f>IF(COUNT(P1954:EB1954)&gt;0,COUNT(P1954:EB1954),"")</f>
      </c>
      <c r="D1954" s="21">
        <f>IF(COUNT(R1954:EB1954)&gt;0,COUNT(R1954:EB1954),"")</f>
      </c>
      <c r="E1954" s="21">
        <f t="shared" si="122"/>
      </c>
      <c r="F1954" s="21">
        <f t="shared" si="123"/>
      </c>
      <c r="G1954" s="21">
        <f t="shared" si="124"/>
      </c>
      <c r="H1954" s="21">
        <f>IF(AND(L1954&gt;0,L1954&lt;=STATS!$B$18),1,"")</f>
      </c>
      <c r="I1954" s="57">
        <v>1953</v>
      </c>
      <c r="P1954" s="25"/>
      <c r="Q1954" s="25"/>
      <c r="R1954" s="60"/>
    </row>
    <row r="1955" spans="2:18" ht="12.75">
      <c r="B1955" s="21">
        <f t="shared" si="121"/>
        <v>0</v>
      </c>
      <c r="C1955" s="21">
        <f>IF(COUNT(P1955:EB1955)&gt;0,COUNT(P1955:EB1955),"")</f>
      </c>
      <c r="D1955" s="21">
        <f>IF(COUNT(R1955:EB1955)&gt;0,COUNT(R1955:EB1955),"")</f>
      </c>
      <c r="E1955" s="21">
        <f t="shared" si="122"/>
      </c>
      <c r="F1955" s="21">
        <f t="shared" si="123"/>
      </c>
      <c r="G1955" s="21">
        <f t="shared" si="124"/>
      </c>
      <c r="H1955" s="21">
        <f>IF(AND(L1955&gt;0,L1955&lt;=STATS!$B$18),1,"")</f>
      </c>
      <c r="I1955" s="57">
        <v>1954</v>
      </c>
      <c r="P1955" s="25"/>
      <c r="Q1955" s="25"/>
      <c r="R1955" s="60"/>
    </row>
    <row r="1956" spans="2:18" ht="12.75">
      <c r="B1956" s="21">
        <f t="shared" si="121"/>
        <v>0</v>
      </c>
      <c r="C1956" s="21">
        <f>IF(COUNT(P1956:EB1956)&gt;0,COUNT(P1956:EB1956),"")</f>
      </c>
      <c r="D1956" s="21">
        <f>IF(COUNT(R1956:EB1956)&gt;0,COUNT(R1956:EB1956),"")</f>
      </c>
      <c r="E1956" s="21">
        <f t="shared" si="122"/>
      </c>
      <c r="F1956" s="21">
        <f t="shared" si="123"/>
      </c>
      <c r="G1956" s="21">
        <f t="shared" si="124"/>
      </c>
      <c r="H1956" s="21">
        <f>IF(AND(L1956&gt;0,L1956&lt;=STATS!$B$18),1,"")</f>
      </c>
      <c r="I1956" s="57">
        <v>1955</v>
      </c>
      <c r="P1956" s="25"/>
      <c r="Q1956" s="25"/>
      <c r="R1956" s="60"/>
    </row>
    <row r="1957" spans="2:18" ht="12.75">
      <c r="B1957" s="21">
        <f t="shared" si="121"/>
        <v>0</v>
      </c>
      <c r="C1957" s="21">
        <f>IF(COUNT(P1957:EB1957)&gt;0,COUNT(P1957:EB1957),"")</f>
      </c>
      <c r="D1957" s="21">
        <f>IF(COUNT(R1957:EB1957)&gt;0,COUNT(R1957:EB1957),"")</f>
      </c>
      <c r="E1957" s="21">
        <f t="shared" si="122"/>
      </c>
      <c r="F1957" s="21">
        <f t="shared" si="123"/>
      </c>
      <c r="G1957" s="21">
        <f t="shared" si="124"/>
      </c>
      <c r="H1957" s="21">
        <f>IF(AND(L1957&gt;0,L1957&lt;=STATS!$B$18),1,"")</f>
      </c>
      <c r="I1957" s="57">
        <v>1956</v>
      </c>
      <c r="P1957" s="25"/>
      <c r="Q1957" s="25"/>
      <c r="R1957" s="60"/>
    </row>
    <row r="1958" spans="2:18" ht="12.75">
      <c r="B1958" s="21">
        <f t="shared" si="121"/>
        <v>0</v>
      </c>
      <c r="C1958" s="21">
        <f>IF(COUNT(P1958:EB1958)&gt;0,COUNT(P1958:EB1958),"")</f>
      </c>
      <c r="D1958" s="21">
        <f>IF(COUNT(R1958:EB1958)&gt;0,COUNT(R1958:EB1958),"")</f>
      </c>
      <c r="E1958" s="21">
        <f t="shared" si="122"/>
      </c>
      <c r="F1958" s="21">
        <f t="shared" si="123"/>
      </c>
      <c r="G1958" s="21">
        <f t="shared" si="124"/>
      </c>
      <c r="H1958" s="21">
        <f>IF(AND(L1958&gt;0,L1958&lt;=STATS!$B$18),1,"")</f>
      </c>
      <c r="I1958" s="57">
        <v>1957</v>
      </c>
      <c r="P1958" s="25"/>
      <c r="Q1958" s="25"/>
      <c r="R1958" s="60"/>
    </row>
    <row r="1959" spans="2:18" ht="12.75">
      <c r="B1959" s="21">
        <f t="shared" si="121"/>
        <v>0</v>
      </c>
      <c r="C1959" s="21">
        <f>IF(COUNT(P1959:EB1959)&gt;0,COUNT(P1959:EB1959),"")</f>
      </c>
      <c r="D1959" s="21">
        <f>IF(COUNT(R1959:EB1959)&gt;0,COUNT(R1959:EB1959),"")</f>
      </c>
      <c r="E1959" s="21">
        <f t="shared" si="122"/>
      </c>
      <c r="F1959" s="21">
        <f t="shared" si="123"/>
      </c>
      <c r="G1959" s="21">
        <f t="shared" si="124"/>
      </c>
      <c r="H1959" s="21">
        <f>IF(AND(L1959&gt;0,L1959&lt;=STATS!$B$18),1,"")</f>
      </c>
      <c r="I1959" s="57">
        <v>1958</v>
      </c>
      <c r="P1959" s="25"/>
      <c r="Q1959" s="25"/>
      <c r="R1959" s="60"/>
    </row>
    <row r="1960" spans="2:18" ht="12.75">
      <c r="B1960" s="21">
        <f t="shared" si="121"/>
        <v>0</v>
      </c>
      <c r="C1960" s="21">
        <f>IF(COUNT(P1960:EB1960)&gt;0,COUNT(P1960:EB1960),"")</f>
      </c>
      <c r="D1960" s="21">
        <f>IF(COUNT(R1960:EB1960)&gt;0,COUNT(R1960:EB1960),"")</f>
      </c>
      <c r="E1960" s="21">
        <f t="shared" si="122"/>
      </c>
      <c r="F1960" s="21">
        <f t="shared" si="123"/>
      </c>
      <c r="G1960" s="21">
        <f t="shared" si="124"/>
      </c>
      <c r="H1960" s="21">
        <f>IF(AND(L1960&gt;0,L1960&lt;=STATS!$B$18),1,"")</f>
      </c>
      <c r="I1960" s="57">
        <v>1959</v>
      </c>
      <c r="P1960" s="25"/>
      <c r="Q1960" s="25"/>
      <c r="R1960" s="60"/>
    </row>
    <row r="1961" spans="2:18" ht="12.75">
      <c r="B1961" s="21">
        <f t="shared" si="121"/>
        <v>0</v>
      </c>
      <c r="C1961" s="21">
        <f>IF(COUNT(P1961:EB1961)&gt;0,COUNT(P1961:EB1961),"")</f>
      </c>
      <c r="D1961" s="21">
        <f>IF(COUNT(R1961:EB1961)&gt;0,COUNT(R1961:EB1961),"")</f>
      </c>
      <c r="E1961" s="21">
        <f t="shared" si="122"/>
      </c>
      <c r="F1961" s="21">
        <f t="shared" si="123"/>
      </c>
      <c r="G1961" s="21">
        <f t="shared" si="124"/>
      </c>
      <c r="H1961" s="21">
        <f>IF(AND(L1961&gt;0,L1961&lt;=STATS!$B$18),1,"")</f>
      </c>
      <c r="I1961" s="57">
        <v>1960</v>
      </c>
      <c r="P1961" s="25"/>
      <c r="Q1961" s="25"/>
      <c r="R1961" s="60"/>
    </row>
    <row r="1962" spans="2:18" ht="12.75">
      <c r="B1962" s="21">
        <f t="shared" si="121"/>
        <v>0</v>
      </c>
      <c r="C1962" s="21">
        <f>IF(COUNT(P1962:EB1962)&gt;0,COUNT(P1962:EB1962),"")</f>
      </c>
      <c r="D1962" s="21">
        <f>IF(COUNT(R1962:EB1962)&gt;0,COUNT(R1962:EB1962),"")</f>
      </c>
      <c r="E1962" s="21">
        <f t="shared" si="122"/>
      </c>
      <c r="F1962" s="21">
        <f t="shared" si="123"/>
      </c>
      <c r="G1962" s="21">
        <f t="shared" si="124"/>
      </c>
      <c r="H1962" s="21">
        <f>IF(AND(L1962&gt;0,L1962&lt;=STATS!$B$18),1,"")</f>
      </c>
      <c r="I1962" s="57">
        <v>1961</v>
      </c>
      <c r="P1962" s="25"/>
      <c r="Q1962" s="25"/>
      <c r="R1962" s="60"/>
    </row>
    <row r="1963" spans="2:18" ht="12.75">
      <c r="B1963" s="21">
        <f t="shared" si="121"/>
        <v>0</v>
      </c>
      <c r="C1963" s="21">
        <f>IF(COUNT(P1963:EB1963)&gt;0,COUNT(P1963:EB1963),"")</f>
      </c>
      <c r="D1963" s="21">
        <f>IF(COUNT(R1963:EB1963)&gt;0,COUNT(R1963:EB1963),"")</f>
      </c>
      <c r="E1963" s="21">
        <f t="shared" si="122"/>
      </c>
      <c r="F1963" s="21">
        <f t="shared" si="123"/>
      </c>
      <c r="G1963" s="21">
        <f t="shared" si="124"/>
      </c>
      <c r="H1963" s="21">
        <f>IF(AND(L1963&gt;0,L1963&lt;=STATS!$B$18),1,"")</f>
      </c>
      <c r="I1963" s="57">
        <v>1962</v>
      </c>
      <c r="P1963" s="25"/>
      <c r="Q1963" s="25"/>
      <c r="R1963" s="60"/>
    </row>
    <row r="1964" spans="2:18" ht="12.75">
      <c r="B1964" s="21">
        <f t="shared" si="121"/>
        <v>0</v>
      </c>
      <c r="C1964" s="21">
        <f>IF(COUNT(P1964:EB1964)&gt;0,COUNT(P1964:EB1964),"")</f>
      </c>
      <c r="D1964" s="21">
        <f>IF(COUNT(R1964:EB1964)&gt;0,COUNT(R1964:EB1964),"")</f>
      </c>
      <c r="E1964" s="21">
        <f t="shared" si="122"/>
      </c>
      <c r="F1964" s="21">
        <f t="shared" si="123"/>
      </c>
      <c r="G1964" s="21">
        <f t="shared" si="124"/>
      </c>
      <c r="H1964" s="21">
        <f>IF(AND(L1964&gt;0,L1964&lt;=STATS!$B$18),1,"")</f>
      </c>
      <c r="I1964" s="57">
        <v>1963</v>
      </c>
      <c r="P1964" s="25"/>
      <c r="Q1964" s="25"/>
      <c r="R1964" s="60"/>
    </row>
    <row r="1965" spans="2:18" ht="12.75">
      <c r="B1965" s="21">
        <f t="shared" si="121"/>
        <v>0</v>
      </c>
      <c r="C1965" s="21">
        <f>IF(COUNT(P1965:EB1965)&gt;0,COUNT(P1965:EB1965),"")</f>
      </c>
      <c r="D1965" s="21">
        <f>IF(COUNT(R1965:EB1965)&gt;0,COUNT(R1965:EB1965),"")</f>
      </c>
      <c r="E1965" s="21">
        <f t="shared" si="122"/>
      </c>
      <c r="F1965" s="21">
        <f t="shared" si="123"/>
      </c>
      <c r="G1965" s="21">
        <f t="shared" si="124"/>
      </c>
      <c r="H1965" s="21">
        <f>IF(AND(L1965&gt;0,L1965&lt;=STATS!$B$18),1,"")</f>
      </c>
      <c r="I1965" s="57">
        <v>1964</v>
      </c>
      <c r="P1965" s="25"/>
      <c r="Q1965" s="25"/>
      <c r="R1965" s="60"/>
    </row>
    <row r="1966" spans="2:18" ht="12.75">
      <c r="B1966" s="21">
        <f t="shared" si="121"/>
        <v>0</v>
      </c>
      <c r="C1966" s="21">
        <f>IF(COUNT(P1966:EB1966)&gt;0,COUNT(P1966:EB1966),"")</f>
      </c>
      <c r="D1966" s="21">
        <f>IF(COUNT(R1966:EB1966)&gt;0,COUNT(R1966:EB1966),"")</f>
      </c>
      <c r="E1966" s="21">
        <f t="shared" si="122"/>
      </c>
      <c r="F1966" s="21">
        <f t="shared" si="123"/>
      </c>
      <c r="G1966" s="21">
        <f t="shared" si="124"/>
      </c>
      <c r="H1966" s="21">
        <f>IF(AND(L1966&gt;0,L1966&lt;=STATS!$B$18),1,"")</f>
      </c>
      <c r="I1966" s="57">
        <v>1965</v>
      </c>
      <c r="P1966" s="25"/>
      <c r="Q1966" s="25"/>
      <c r="R1966" s="60"/>
    </row>
    <row r="1967" spans="2:18" ht="12.75">
      <c r="B1967" s="21">
        <f t="shared" si="121"/>
        <v>0</v>
      </c>
      <c r="C1967" s="21">
        <f>IF(COUNT(P1967:EB1967)&gt;0,COUNT(P1967:EB1967),"")</f>
      </c>
      <c r="D1967" s="21">
        <f>IF(COUNT(R1967:EB1967)&gt;0,COUNT(R1967:EB1967),"")</f>
      </c>
      <c r="E1967" s="21">
        <f t="shared" si="122"/>
      </c>
      <c r="F1967" s="21">
        <f t="shared" si="123"/>
      </c>
      <c r="G1967" s="21">
        <f t="shared" si="124"/>
      </c>
      <c r="H1967" s="21">
        <f>IF(AND(L1967&gt;0,L1967&lt;=STATS!$B$18),1,"")</f>
      </c>
      <c r="I1967" s="57">
        <v>1966</v>
      </c>
      <c r="P1967" s="25"/>
      <c r="Q1967" s="25"/>
      <c r="R1967" s="60"/>
    </row>
    <row r="1968" spans="2:18" ht="12.75">
      <c r="B1968" s="21">
        <f t="shared" si="121"/>
        <v>0</v>
      </c>
      <c r="C1968" s="21">
        <f>IF(COUNT(P1968:EB1968)&gt;0,COUNT(P1968:EB1968),"")</f>
      </c>
      <c r="D1968" s="21">
        <f>IF(COUNT(R1968:EB1968)&gt;0,COUNT(R1968:EB1968),"")</f>
      </c>
      <c r="E1968" s="21">
        <f t="shared" si="122"/>
      </c>
      <c r="F1968" s="21">
        <f t="shared" si="123"/>
      </c>
      <c r="G1968" s="21">
        <f t="shared" si="124"/>
      </c>
      <c r="H1968" s="21">
        <f>IF(AND(L1968&gt;0,L1968&lt;=STATS!$B$18),1,"")</f>
      </c>
      <c r="I1968" s="57">
        <v>1967</v>
      </c>
      <c r="P1968" s="25"/>
      <c r="Q1968" s="25"/>
      <c r="R1968" s="60"/>
    </row>
    <row r="1969" spans="2:18" ht="12.75">
      <c r="B1969" s="21">
        <f t="shared" si="121"/>
        <v>0</v>
      </c>
      <c r="C1969" s="21">
        <f>IF(COUNT(P1969:EB1969)&gt;0,COUNT(P1969:EB1969),"")</f>
      </c>
      <c r="D1969" s="21">
        <f>IF(COUNT(R1969:EB1969)&gt;0,COUNT(R1969:EB1969),"")</f>
      </c>
      <c r="E1969" s="21">
        <f t="shared" si="122"/>
      </c>
      <c r="F1969" s="21">
        <f t="shared" si="123"/>
      </c>
      <c r="G1969" s="21">
        <f t="shared" si="124"/>
      </c>
      <c r="H1969" s="21">
        <f>IF(AND(L1969&gt;0,L1969&lt;=STATS!$B$18),1,"")</f>
      </c>
      <c r="I1969" s="57">
        <v>1968</v>
      </c>
      <c r="P1969" s="25"/>
      <c r="Q1969" s="25"/>
      <c r="R1969" s="60"/>
    </row>
    <row r="1970" spans="2:18" ht="12.75">
      <c r="B1970" s="21">
        <f t="shared" si="121"/>
        <v>0</v>
      </c>
      <c r="C1970" s="21">
        <f>IF(COUNT(P1970:EB1970)&gt;0,COUNT(P1970:EB1970),"")</f>
      </c>
      <c r="D1970" s="21">
        <f>IF(COUNT(R1970:EB1970)&gt;0,COUNT(R1970:EB1970),"")</f>
      </c>
      <c r="E1970" s="21">
        <f t="shared" si="122"/>
      </c>
      <c r="F1970" s="21">
        <f t="shared" si="123"/>
      </c>
      <c r="G1970" s="21">
        <f t="shared" si="124"/>
      </c>
      <c r="H1970" s="21">
        <f>IF(AND(L1970&gt;0,L1970&lt;=STATS!$B$18),1,"")</f>
      </c>
      <c r="I1970" s="57">
        <v>1969</v>
      </c>
      <c r="P1970" s="25"/>
      <c r="Q1970" s="25"/>
      <c r="R1970" s="60"/>
    </row>
    <row r="1971" spans="2:18" ht="12.75">
      <c r="B1971" s="21">
        <f t="shared" si="121"/>
        <v>0</v>
      </c>
      <c r="C1971" s="21">
        <f>IF(COUNT(P1971:EB1971)&gt;0,COUNT(P1971:EB1971),"")</f>
      </c>
      <c r="D1971" s="21">
        <f>IF(COUNT(R1971:EB1971)&gt;0,COUNT(R1971:EB1971),"")</f>
      </c>
      <c r="E1971" s="21">
        <f t="shared" si="122"/>
      </c>
      <c r="F1971" s="21">
        <f t="shared" si="123"/>
      </c>
      <c r="G1971" s="21">
        <f t="shared" si="124"/>
      </c>
      <c r="H1971" s="21">
        <f>IF(AND(L1971&gt;0,L1971&lt;=STATS!$B$18),1,"")</f>
      </c>
      <c r="I1971" s="57">
        <v>1970</v>
      </c>
      <c r="P1971" s="25"/>
      <c r="Q1971" s="25"/>
      <c r="R1971" s="60"/>
    </row>
    <row r="1972" spans="2:18" ht="12.75">
      <c r="B1972" s="21">
        <f t="shared" si="121"/>
        <v>0</v>
      </c>
      <c r="C1972" s="21">
        <f>IF(COUNT(P1972:EB1972)&gt;0,COUNT(P1972:EB1972),"")</f>
      </c>
      <c r="D1972" s="21">
        <f>IF(COUNT(R1972:EB1972)&gt;0,COUNT(R1972:EB1972),"")</f>
      </c>
      <c r="E1972" s="21">
        <f t="shared" si="122"/>
      </c>
      <c r="F1972" s="21">
        <f t="shared" si="123"/>
      </c>
      <c r="G1972" s="21">
        <f t="shared" si="124"/>
      </c>
      <c r="H1972" s="21">
        <f>IF(AND(L1972&gt;0,L1972&lt;=STATS!$B$18),1,"")</f>
      </c>
      <c r="I1972" s="57">
        <v>1971</v>
      </c>
      <c r="P1972" s="25"/>
      <c r="Q1972" s="25"/>
      <c r="R1972" s="60"/>
    </row>
    <row r="1973" spans="2:18" ht="12.75">
      <c r="B1973" s="21">
        <f t="shared" si="121"/>
        <v>0</v>
      </c>
      <c r="C1973" s="21">
        <f>IF(COUNT(P1973:EB1973)&gt;0,COUNT(P1973:EB1973),"")</f>
      </c>
      <c r="D1973" s="21">
        <f>IF(COUNT(R1973:EB1973)&gt;0,COUNT(R1973:EB1973),"")</f>
      </c>
      <c r="E1973" s="21">
        <f t="shared" si="122"/>
      </c>
      <c r="F1973" s="21">
        <f t="shared" si="123"/>
      </c>
      <c r="G1973" s="21">
        <f t="shared" si="124"/>
      </c>
      <c r="H1973" s="21">
        <f>IF(AND(L1973&gt;0,L1973&lt;=STATS!$B$18),1,"")</f>
      </c>
      <c r="I1973" s="57">
        <v>1972</v>
      </c>
      <c r="P1973" s="25"/>
      <c r="Q1973" s="25"/>
      <c r="R1973" s="60"/>
    </row>
    <row r="1974" spans="2:18" ht="12.75">
      <c r="B1974" s="21">
        <f t="shared" si="121"/>
        <v>0</v>
      </c>
      <c r="C1974" s="21">
        <f>IF(COUNT(P1974:EB1974)&gt;0,COUNT(P1974:EB1974),"")</f>
      </c>
      <c r="D1974" s="21">
        <f>IF(COUNT(R1974:EB1974)&gt;0,COUNT(R1974:EB1974),"")</f>
      </c>
      <c r="E1974" s="21">
        <f t="shared" si="122"/>
      </c>
      <c r="F1974" s="21">
        <f t="shared" si="123"/>
      </c>
      <c r="G1974" s="21">
        <f t="shared" si="124"/>
      </c>
      <c r="H1974" s="21">
        <f>IF(AND(L1974&gt;0,L1974&lt;=STATS!$B$18),1,"")</f>
      </c>
      <c r="I1974" s="57">
        <v>1973</v>
      </c>
      <c r="P1974" s="25"/>
      <c r="Q1974" s="25"/>
      <c r="R1974" s="60"/>
    </row>
    <row r="1975" spans="2:18" ht="12.75">
      <c r="B1975" s="21">
        <f t="shared" si="121"/>
        <v>0</v>
      </c>
      <c r="C1975" s="21">
        <f>IF(COUNT(P1975:EB1975)&gt;0,COUNT(P1975:EB1975),"")</f>
      </c>
      <c r="D1975" s="21">
        <f>IF(COUNT(R1975:EB1975)&gt;0,COUNT(R1975:EB1975),"")</f>
      </c>
      <c r="E1975" s="21">
        <f t="shared" si="122"/>
      </c>
      <c r="F1975" s="21">
        <f t="shared" si="123"/>
      </c>
      <c r="G1975" s="21">
        <f t="shared" si="124"/>
      </c>
      <c r="H1975" s="21">
        <f>IF(AND(L1975&gt;0,L1975&lt;=STATS!$B$18),1,"")</f>
      </c>
      <c r="I1975" s="57">
        <v>1974</v>
      </c>
      <c r="P1975" s="25"/>
      <c r="Q1975" s="25"/>
      <c r="R1975" s="60"/>
    </row>
    <row r="1976" spans="2:18" ht="12.75">
      <c r="B1976" s="21">
        <f t="shared" si="121"/>
        <v>0</v>
      </c>
      <c r="C1976" s="21">
        <f>IF(COUNT(P1976:EB1976)&gt;0,COUNT(P1976:EB1976),"")</f>
      </c>
      <c r="D1976" s="21">
        <f>IF(COUNT(R1976:EB1976)&gt;0,COUNT(R1976:EB1976),"")</f>
      </c>
      <c r="E1976" s="21">
        <f t="shared" si="122"/>
      </c>
      <c r="F1976" s="21">
        <f t="shared" si="123"/>
      </c>
      <c r="G1976" s="21">
        <f t="shared" si="124"/>
      </c>
      <c r="H1976" s="21">
        <f>IF(AND(L1976&gt;0,L1976&lt;=STATS!$B$18),1,"")</f>
      </c>
      <c r="I1976" s="57">
        <v>1975</v>
      </c>
      <c r="P1976" s="25"/>
      <c r="Q1976" s="25"/>
      <c r="R1976" s="60"/>
    </row>
    <row r="1977" spans="2:18" ht="12.75">
      <c r="B1977" s="21">
        <f t="shared" si="121"/>
        <v>0</v>
      </c>
      <c r="C1977" s="21">
        <f>IF(COUNT(P1977:EB1977)&gt;0,COUNT(P1977:EB1977),"")</f>
      </c>
      <c r="D1977" s="21">
        <f>IF(COUNT(R1977:EB1977)&gt;0,COUNT(R1977:EB1977),"")</f>
      </c>
      <c r="E1977" s="21">
        <f t="shared" si="122"/>
      </c>
      <c r="F1977" s="21">
        <f t="shared" si="123"/>
      </c>
      <c r="G1977" s="21">
        <f t="shared" si="124"/>
      </c>
      <c r="H1977" s="21">
        <f>IF(AND(L1977&gt;0,L1977&lt;=STATS!$B$18),1,"")</f>
      </c>
      <c r="I1977" s="57">
        <v>1976</v>
      </c>
      <c r="P1977" s="25"/>
      <c r="Q1977" s="25"/>
      <c r="R1977" s="60"/>
    </row>
    <row r="1978" spans="2:18" ht="12.75">
      <c r="B1978" s="21">
        <f t="shared" si="121"/>
        <v>0</v>
      </c>
      <c r="C1978" s="21">
        <f>IF(COUNT(P1978:EB1978)&gt;0,COUNT(P1978:EB1978),"")</f>
      </c>
      <c r="D1978" s="21">
        <f>IF(COUNT(R1978:EB1978)&gt;0,COUNT(R1978:EB1978),"")</f>
      </c>
      <c r="E1978" s="21">
        <f t="shared" si="122"/>
      </c>
      <c r="F1978" s="21">
        <f t="shared" si="123"/>
      </c>
      <c r="G1978" s="21">
        <f t="shared" si="124"/>
      </c>
      <c r="H1978" s="21">
        <f>IF(AND(L1978&gt;0,L1978&lt;=STATS!$B$18),1,"")</f>
      </c>
      <c r="I1978" s="57">
        <v>1977</v>
      </c>
      <c r="P1978" s="25"/>
      <c r="Q1978" s="25"/>
      <c r="R1978" s="60"/>
    </row>
    <row r="1979" spans="2:18" ht="12.75">
      <c r="B1979" s="21">
        <f t="shared" si="121"/>
        <v>0</v>
      </c>
      <c r="C1979" s="21">
        <f>IF(COUNT(P1979:EB1979)&gt;0,COUNT(P1979:EB1979),"")</f>
      </c>
      <c r="D1979" s="21">
        <f>IF(COUNT(R1979:EB1979)&gt;0,COUNT(R1979:EB1979),"")</f>
      </c>
      <c r="E1979" s="21">
        <f t="shared" si="122"/>
      </c>
      <c r="F1979" s="21">
        <f t="shared" si="123"/>
      </c>
      <c r="G1979" s="21">
        <f t="shared" si="124"/>
      </c>
      <c r="H1979" s="21">
        <f>IF(AND(L1979&gt;0,L1979&lt;=STATS!$B$18),1,"")</f>
      </c>
      <c r="I1979" s="57">
        <v>1978</v>
      </c>
      <c r="P1979" s="25"/>
      <c r="Q1979" s="25"/>
      <c r="R1979" s="60"/>
    </row>
    <row r="1980" spans="2:18" ht="12.75">
      <c r="B1980" s="21">
        <f t="shared" si="121"/>
        <v>0</v>
      </c>
      <c r="C1980" s="21">
        <f>IF(COUNT(P1980:EB1980)&gt;0,COUNT(P1980:EB1980),"")</f>
      </c>
      <c r="D1980" s="21">
        <f>IF(COUNT(R1980:EB1980)&gt;0,COUNT(R1980:EB1980),"")</f>
      </c>
      <c r="E1980" s="21">
        <f t="shared" si="122"/>
      </c>
      <c r="F1980" s="21">
        <f t="shared" si="123"/>
      </c>
      <c r="G1980" s="21">
        <f t="shared" si="124"/>
      </c>
      <c r="H1980" s="21">
        <f>IF(AND(L1980&gt;0,L1980&lt;=STATS!$B$18),1,"")</f>
      </c>
      <c r="I1980" s="57">
        <v>1979</v>
      </c>
      <c r="P1980" s="25"/>
      <c r="Q1980" s="25"/>
      <c r="R1980" s="60"/>
    </row>
    <row r="1981" spans="2:18" ht="12.75">
      <c r="B1981" s="21">
        <f t="shared" si="121"/>
        <v>0</v>
      </c>
      <c r="C1981" s="21">
        <f>IF(COUNT(P1981:EB1981)&gt;0,COUNT(P1981:EB1981),"")</f>
      </c>
      <c r="D1981" s="21">
        <f>IF(COUNT(R1981:EB1981)&gt;0,COUNT(R1981:EB1981),"")</f>
      </c>
      <c r="E1981" s="21">
        <f t="shared" si="122"/>
      </c>
      <c r="F1981" s="21">
        <f t="shared" si="123"/>
      </c>
      <c r="G1981" s="21">
        <f t="shared" si="124"/>
      </c>
      <c r="H1981" s="21">
        <f>IF(AND(L1981&gt;0,L1981&lt;=STATS!$B$18),1,"")</f>
      </c>
      <c r="I1981" s="57">
        <v>1980</v>
      </c>
      <c r="P1981" s="25"/>
      <c r="Q1981" s="25"/>
      <c r="R1981" s="60"/>
    </row>
    <row r="1982" spans="2:18" ht="12.75">
      <c r="B1982" s="21">
        <f t="shared" si="121"/>
        <v>0</v>
      </c>
      <c r="C1982" s="21">
        <f>IF(COUNT(P1982:EB1982)&gt;0,COUNT(P1982:EB1982),"")</f>
      </c>
      <c r="D1982" s="21">
        <f>IF(COUNT(R1982:EB1982)&gt;0,COUNT(R1982:EB1982),"")</f>
      </c>
      <c r="E1982" s="21">
        <f t="shared" si="122"/>
      </c>
      <c r="F1982" s="21">
        <f t="shared" si="123"/>
      </c>
      <c r="G1982" s="21">
        <f t="shared" si="124"/>
      </c>
      <c r="H1982" s="21">
        <f>IF(AND(L1982&gt;0,L1982&lt;=STATS!$B$18),1,"")</f>
      </c>
      <c r="I1982" s="57">
        <v>1981</v>
      </c>
      <c r="P1982" s="25"/>
      <c r="Q1982" s="25"/>
      <c r="R1982" s="60"/>
    </row>
    <row r="1983" spans="2:18" ht="12.75">
      <c r="B1983" s="21">
        <f t="shared" si="121"/>
        <v>0</v>
      </c>
      <c r="C1983" s="21">
        <f>IF(COUNT(P1983:EB1983)&gt;0,COUNT(P1983:EB1983),"")</f>
      </c>
      <c r="D1983" s="21">
        <f>IF(COUNT(R1983:EB1983)&gt;0,COUNT(R1983:EB1983),"")</f>
      </c>
      <c r="E1983" s="21">
        <f t="shared" si="122"/>
      </c>
      <c r="F1983" s="21">
        <f t="shared" si="123"/>
      </c>
      <c r="G1983" s="21">
        <f t="shared" si="124"/>
      </c>
      <c r="H1983" s="21">
        <f>IF(AND(L1983&gt;0,L1983&lt;=STATS!$B$18),1,"")</f>
      </c>
      <c r="I1983" s="57">
        <v>1982</v>
      </c>
      <c r="P1983" s="25"/>
      <c r="Q1983" s="25"/>
      <c r="R1983" s="60"/>
    </row>
    <row r="1984" spans="2:18" ht="12.75">
      <c r="B1984" s="21">
        <f t="shared" si="121"/>
        <v>0</v>
      </c>
      <c r="C1984" s="21">
        <f>IF(COUNT(P1984:EB1984)&gt;0,COUNT(P1984:EB1984),"")</f>
      </c>
      <c r="D1984" s="21">
        <f>IF(COUNT(R1984:EB1984)&gt;0,COUNT(R1984:EB1984),"")</f>
      </c>
      <c r="E1984" s="21">
        <f t="shared" si="122"/>
      </c>
      <c r="F1984" s="21">
        <f t="shared" si="123"/>
      </c>
      <c r="G1984" s="21">
        <f t="shared" si="124"/>
      </c>
      <c r="H1984" s="21">
        <f>IF(AND(L1984&gt;0,L1984&lt;=STATS!$B$18),1,"")</f>
      </c>
      <c r="I1984" s="57">
        <v>1983</v>
      </c>
      <c r="P1984" s="25"/>
      <c r="Q1984" s="25"/>
      <c r="R1984" s="60"/>
    </row>
    <row r="1985" spans="2:18" ht="12.75">
      <c r="B1985" s="21">
        <f t="shared" si="121"/>
        <v>0</v>
      </c>
      <c r="C1985" s="21">
        <f>IF(COUNT(P1985:EB1985)&gt;0,COUNT(P1985:EB1985),"")</f>
      </c>
      <c r="D1985" s="21">
        <f>IF(COUNT(R1985:EB1985)&gt;0,COUNT(R1985:EB1985),"")</f>
      </c>
      <c r="E1985" s="21">
        <f t="shared" si="122"/>
      </c>
      <c r="F1985" s="21">
        <f t="shared" si="123"/>
      </c>
      <c r="G1985" s="21">
        <f t="shared" si="124"/>
      </c>
      <c r="H1985" s="21">
        <f>IF(AND(L1985&gt;0,L1985&lt;=STATS!$B$18),1,"")</f>
      </c>
      <c r="I1985" s="57">
        <v>1984</v>
      </c>
      <c r="P1985" s="25"/>
      <c r="Q1985" s="25"/>
      <c r="R1985" s="60"/>
    </row>
    <row r="1986" spans="2:18" ht="12.75">
      <c r="B1986" s="21">
        <f aca="true" t="shared" si="125" ref="B1986:B2010">COUNT(P1986:DZ1986)</f>
        <v>0</v>
      </c>
      <c r="C1986" s="21">
        <f>IF(COUNT(P1986:EB1986)&gt;0,COUNT(P1986:EB1986),"")</f>
      </c>
      <c r="D1986" s="21">
        <f>IF(COUNT(R1986:EB1986)&gt;0,COUNT(R1986:EB1986),"")</f>
      </c>
      <c r="E1986" s="21">
        <f aca="true" t="shared" si="126" ref="E1986:E2010">IF(H1986=1,COUNT(P1986:DZ1986),"")</f>
      </c>
      <c r="F1986" s="21">
        <f aca="true" t="shared" si="127" ref="F1986:F2010">IF(H1986=1,COUNT(S1986:DZ1986),"")</f>
      </c>
      <c r="G1986" s="21">
        <f t="shared" si="124"/>
      </c>
      <c r="H1986" s="21">
        <f>IF(AND(L1986&gt;0,L1986&lt;=STATS!$B$18),1,"")</f>
      </c>
      <c r="I1986" s="57">
        <v>1985</v>
      </c>
      <c r="P1986" s="25"/>
      <c r="Q1986" s="25"/>
      <c r="R1986" s="60"/>
    </row>
    <row r="1987" spans="2:18" ht="12.75">
      <c r="B1987" s="21">
        <f t="shared" si="125"/>
        <v>0</v>
      </c>
      <c r="C1987" s="21">
        <f>IF(COUNT(P1987:EB1987)&gt;0,COUNT(P1987:EB1987),"")</f>
      </c>
      <c r="D1987" s="21">
        <f>IF(COUNT(R1987:EB1987)&gt;0,COUNT(R1987:EB1987),"")</f>
      </c>
      <c r="E1987" s="21">
        <f t="shared" si="126"/>
      </c>
      <c r="F1987" s="21">
        <f t="shared" si="127"/>
      </c>
      <c r="G1987" s="21">
        <f t="shared" si="124"/>
      </c>
      <c r="H1987" s="21">
        <f>IF(AND(L1987&gt;0,L1987&lt;=STATS!$B$18),1,"")</f>
      </c>
      <c r="I1987" s="57">
        <v>1986</v>
      </c>
      <c r="P1987" s="25"/>
      <c r="Q1987" s="25"/>
      <c r="R1987" s="60"/>
    </row>
    <row r="1988" spans="2:18" ht="12.75">
      <c r="B1988" s="21">
        <f t="shared" si="125"/>
        <v>0</v>
      </c>
      <c r="C1988" s="21">
        <f>IF(COUNT(P1988:EB1988)&gt;0,COUNT(P1988:EB1988),"")</f>
      </c>
      <c r="D1988" s="21">
        <f>IF(COUNT(R1988:EB1988)&gt;0,COUNT(R1988:EB1988),"")</f>
      </c>
      <c r="E1988" s="21">
        <f t="shared" si="126"/>
      </c>
      <c r="F1988" s="21">
        <f t="shared" si="127"/>
      </c>
      <c r="G1988" s="21">
        <f t="shared" si="124"/>
      </c>
      <c r="H1988" s="21">
        <f>IF(AND(L1988&gt;0,L1988&lt;=STATS!$B$18),1,"")</f>
      </c>
      <c r="I1988" s="57">
        <v>1987</v>
      </c>
      <c r="P1988" s="25"/>
      <c r="Q1988" s="25"/>
      <c r="R1988" s="60"/>
    </row>
    <row r="1989" spans="2:18" ht="12.75">
      <c r="B1989" s="21">
        <f t="shared" si="125"/>
        <v>0</v>
      </c>
      <c r="C1989" s="21">
        <f>IF(COUNT(P1989:EB1989)&gt;0,COUNT(P1989:EB1989),"")</f>
      </c>
      <c r="D1989" s="21">
        <f>IF(COUNT(R1989:EB1989)&gt;0,COUNT(R1989:EB1989),"")</f>
      </c>
      <c r="E1989" s="21">
        <f t="shared" si="126"/>
      </c>
      <c r="F1989" s="21">
        <f t="shared" si="127"/>
      </c>
      <c r="G1989" s="21">
        <f t="shared" si="124"/>
      </c>
      <c r="H1989" s="21">
        <f>IF(AND(L1989&gt;0,L1989&lt;=STATS!$B$18),1,"")</f>
      </c>
      <c r="I1989" s="57">
        <v>1988</v>
      </c>
      <c r="P1989" s="25"/>
      <c r="Q1989" s="25"/>
      <c r="R1989" s="60"/>
    </row>
    <row r="1990" spans="2:18" ht="12.75">
      <c r="B1990" s="21">
        <f t="shared" si="125"/>
        <v>0</v>
      </c>
      <c r="C1990" s="21">
        <f>IF(COUNT(P1990:EB1990)&gt;0,COUNT(P1990:EB1990),"")</f>
      </c>
      <c r="D1990" s="21">
        <f>IF(COUNT(R1990:EB1990)&gt;0,COUNT(R1990:EB1990),"")</f>
      </c>
      <c r="E1990" s="21">
        <f t="shared" si="126"/>
      </c>
      <c r="F1990" s="21">
        <f t="shared" si="127"/>
      </c>
      <c r="G1990" s="21">
        <f t="shared" si="124"/>
      </c>
      <c r="H1990" s="21">
        <f>IF(AND(L1990&gt;0,L1990&lt;=STATS!$B$18),1,"")</f>
      </c>
      <c r="I1990" s="57">
        <v>1989</v>
      </c>
      <c r="P1990" s="25"/>
      <c r="Q1990" s="25"/>
      <c r="R1990" s="60"/>
    </row>
    <row r="1991" spans="2:18" ht="12.75">
      <c r="B1991" s="21">
        <f t="shared" si="125"/>
        <v>0</v>
      </c>
      <c r="C1991" s="21">
        <f>IF(COUNT(P1991:EB1991)&gt;0,COUNT(P1991:EB1991),"")</f>
      </c>
      <c r="D1991" s="21">
        <f>IF(COUNT(R1991:EB1991)&gt;0,COUNT(R1991:EB1991),"")</f>
      </c>
      <c r="E1991" s="21">
        <f t="shared" si="126"/>
      </c>
      <c r="F1991" s="21">
        <f t="shared" si="127"/>
      </c>
      <c r="G1991" s="21">
        <f t="shared" si="124"/>
      </c>
      <c r="H1991" s="21">
        <f>IF(AND(L1991&gt;0,L1991&lt;=STATS!$B$18),1,"")</f>
      </c>
      <c r="I1991" s="57">
        <v>1990</v>
      </c>
      <c r="P1991" s="25"/>
      <c r="Q1991" s="25"/>
      <c r="R1991" s="60"/>
    </row>
    <row r="1992" spans="2:18" ht="12.75">
      <c r="B1992" s="21">
        <f t="shared" si="125"/>
        <v>0</v>
      </c>
      <c r="C1992" s="21">
        <f>IF(COUNT(P1992:EB1992)&gt;0,COUNT(P1992:EB1992),"")</f>
      </c>
      <c r="D1992" s="21">
        <f>IF(COUNT(R1992:EB1992)&gt;0,COUNT(R1992:EB1992),"")</f>
      </c>
      <c r="E1992" s="21">
        <f t="shared" si="126"/>
      </c>
      <c r="F1992" s="21">
        <f t="shared" si="127"/>
      </c>
      <c r="G1992" s="21">
        <f t="shared" si="124"/>
      </c>
      <c r="H1992" s="21">
        <f>IF(AND(L1992&gt;0,L1992&lt;=STATS!$B$18),1,"")</f>
      </c>
      <c r="I1992" s="57">
        <v>1991</v>
      </c>
      <c r="P1992" s="25"/>
      <c r="Q1992" s="25"/>
      <c r="R1992" s="60"/>
    </row>
    <row r="1993" spans="2:18" ht="12.75">
      <c r="B1993" s="21">
        <f t="shared" si="125"/>
        <v>0</v>
      </c>
      <c r="C1993" s="21">
        <f>IF(COUNT(P1993:EB1993)&gt;0,COUNT(P1993:EB1993),"")</f>
      </c>
      <c r="D1993" s="21">
        <f>IF(COUNT(R1993:EB1993)&gt;0,COUNT(R1993:EB1993),"")</f>
      </c>
      <c r="E1993" s="21">
        <f t="shared" si="126"/>
      </c>
      <c r="F1993" s="21">
        <f t="shared" si="127"/>
      </c>
      <c r="G1993" s="21">
        <f t="shared" si="124"/>
      </c>
      <c r="H1993" s="21">
        <f>IF(AND(L1993&gt;0,L1993&lt;=STATS!$B$18),1,"")</f>
      </c>
      <c r="I1993" s="57">
        <v>1992</v>
      </c>
      <c r="P1993" s="25"/>
      <c r="Q1993" s="25"/>
      <c r="R1993" s="60"/>
    </row>
    <row r="1994" spans="2:18" ht="12.75">
      <c r="B1994" s="21">
        <f t="shared" si="125"/>
        <v>0</v>
      </c>
      <c r="C1994" s="21">
        <f>IF(COUNT(P1994:EB1994)&gt;0,COUNT(P1994:EB1994),"")</f>
      </c>
      <c r="D1994" s="21">
        <f>IF(COUNT(R1994:EB1994)&gt;0,COUNT(R1994:EB1994),"")</f>
      </c>
      <c r="E1994" s="21">
        <f t="shared" si="126"/>
      </c>
      <c r="F1994" s="21">
        <f t="shared" si="127"/>
      </c>
      <c r="G1994" s="21">
        <f t="shared" si="124"/>
      </c>
      <c r="H1994" s="21">
        <f>IF(AND(L1994&gt;0,L1994&lt;=STATS!$B$18),1,"")</f>
      </c>
      <c r="I1994" s="57">
        <v>1993</v>
      </c>
      <c r="P1994" s="25"/>
      <c r="Q1994" s="25"/>
      <c r="R1994" s="60"/>
    </row>
    <row r="1995" spans="2:18" ht="12.75">
      <c r="B1995" s="21">
        <f t="shared" si="125"/>
        <v>0</v>
      </c>
      <c r="C1995" s="21">
        <f>IF(COUNT(P1995:EB1995)&gt;0,COUNT(P1995:EB1995),"")</f>
      </c>
      <c r="D1995" s="21">
        <f>IF(COUNT(R1995:EB1995)&gt;0,COUNT(R1995:EB1995),"")</f>
      </c>
      <c r="E1995" s="21">
        <f t="shared" si="126"/>
      </c>
      <c r="F1995" s="21">
        <f t="shared" si="127"/>
      </c>
      <c r="G1995" s="21">
        <f t="shared" si="124"/>
      </c>
      <c r="H1995" s="21">
        <f>IF(AND(L1995&gt;0,L1995&lt;=STATS!$B$18),1,"")</f>
      </c>
      <c r="I1995" s="57">
        <v>1994</v>
      </c>
      <c r="P1995" s="25"/>
      <c r="Q1995" s="25"/>
      <c r="R1995" s="60"/>
    </row>
    <row r="1996" spans="2:18" ht="12.75">
      <c r="B1996" s="21">
        <f t="shared" si="125"/>
        <v>0</v>
      </c>
      <c r="C1996" s="21">
        <f>IF(COUNT(P1996:EB1996)&gt;0,COUNT(P1996:EB1996),"")</f>
      </c>
      <c r="D1996" s="21">
        <f>IF(COUNT(R1996:EB1996)&gt;0,COUNT(R1996:EB1996),"")</f>
      </c>
      <c r="E1996" s="21">
        <f t="shared" si="126"/>
      </c>
      <c r="F1996" s="21">
        <f t="shared" si="127"/>
      </c>
      <c r="G1996" s="21">
        <f t="shared" si="124"/>
      </c>
      <c r="H1996" s="21">
        <f>IF(AND(L1996&gt;0,L1996&lt;=STATS!$B$18),1,"")</f>
      </c>
      <c r="I1996" s="57">
        <v>1995</v>
      </c>
      <c r="P1996" s="25"/>
      <c r="Q1996" s="25"/>
      <c r="R1996" s="60"/>
    </row>
    <row r="1997" spans="2:18" ht="12.75">
      <c r="B1997" s="21">
        <f t="shared" si="125"/>
        <v>0</v>
      </c>
      <c r="C1997" s="21">
        <f>IF(COUNT(P1997:EB1997)&gt;0,COUNT(P1997:EB1997),"")</f>
      </c>
      <c r="D1997" s="21">
        <f>IF(COUNT(R1997:EB1997)&gt;0,COUNT(R1997:EB1997),"")</f>
      </c>
      <c r="E1997" s="21">
        <f t="shared" si="126"/>
      </c>
      <c r="F1997" s="21">
        <f t="shared" si="127"/>
      </c>
      <c r="G1997" s="21">
        <f t="shared" si="124"/>
      </c>
      <c r="H1997" s="21">
        <f>IF(AND(L1997&gt;0,L1997&lt;=STATS!$B$18),1,"")</f>
      </c>
      <c r="I1997" s="57">
        <v>1996</v>
      </c>
      <c r="P1997" s="25"/>
      <c r="Q1997" s="25"/>
      <c r="R1997" s="60"/>
    </row>
    <row r="1998" spans="2:18" ht="12.75">
      <c r="B1998" s="21">
        <f t="shared" si="125"/>
        <v>0</v>
      </c>
      <c r="C1998" s="21">
        <f>IF(COUNT(P1998:EB1998)&gt;0,COUNT(P1998:EB1998),"")</f>
      </c>
      <c r="D1998" s="21">
        <f>IF(COUNT(R1998:EB1998)&gt;0,COUNT(R1998:EB1998),"")</f>
      </c>
      <c r="E1998" s="21">
        <f t="shared" si="126"/>
      </c>
      <c r="F1998" s="21">
        <f t="shared" si="127"/>
      </c>
      <c r="G1998" s="21">
        <f t="shared" si="124"/>
      </c>
      <c r="H1998" s="21">
        <f>IF(AND(L1998&gt;0,L1998&lt;=STATS!$B$18),1,"")</f>
      </c>
      <c r="I1998" s="57">
        <v>1997</v>
      </c>
      <c r="P1998" s="25"/>
      <c r="Q1998" s="25"/>
      <c r="R1998" s="60"/>
    </row>
    <row r="1999" spans="2:18" ht="12.75">
      <c r="B1999" s="21">
        <f t="shared" si="125"/>
        <v>0</v>
      </c>
      <c r="C1999" s="21">
        <f>IF(COUNT(P1999:EB1999)&gt;0,COUNT(P1999:EB1999),"")</f>
      </c>
      <c r="D1999" s="21">
        <f>IF(COUNT(R1999:EB1999)&gt;0,COUNT(R1999:EB1999),"")</f>
      </c>
      <c r="E1999" s="21">
        <f t="shared" si="126"/>
      </c>
      <c r="F1999" s="21">
        <f t="shared" si="127"/>
      </c>
      <c r="G1999" s="21">
        <f t="shared" si="124"/>
      </c>
      <c r="H1999" s="21">
        <f>IF(AND(L1999&gt;0,L1999&lt;=STATS!$B$18),1,"")</f>
      </c>
      <c r="I1999" s="57">
        <v>1998</v>
      </c>
      <c r="P1999" s="25"/>
      <c r="Q1999" s="25"/>
      <c r="R1999" s="60"/>
    </row>
    <row r="2000" spans="2:18" ht="12.75">
      <c r="B2000" s="21">
        <f t="shared" si="125"/>
        <v>0</v>
      </c>
      <c r="C2000" s="21">
        <f>IF(COUNT(P2000:EB2000)&gt;0,COUNT(P2000:EB2000),"")</f>
      </c>
      <c r="D2000" s="21">
        <f>IF(COUNT(R2000:EB2000)&gt;0,COUNT(R2000:EB2000),"")</f>
      </c>
      <c r="E2000" s="21">
        <f t="shared" si="126"/>
      </c>
      <c r="F2000" s="21">
        <f t="shared" si="127"/>
      </c>
      <c r="G2000" s="21">
        <f t="shared" si="124"/>
      </c>
      <c r="H2000" s="21">
        <f>IF(AND(L2000&gt;0,L2000&lt;=STATS!$B$18),1,"")</f>
      </c>
      <c r="I2000" s="57">
        <v>1999</v>
      </c>
      <c r="P2000" s="25"/>
      <c r="Q2000" s="25"/>
      <c r="R2000" s="60"/>
    </row>
    <row r="2001" spans="2:18" ht="12.75">
      <c r="B2001" s="21">
        <f t="shared" si="125"/>
        <v>0</v>
      </c>
      <c r="C2001" s="21">
        <f>IF(COUNT(P2001:EB2001)&gt;0,COUNT(P2001:EB2001),"")</f>
      </c>
      <c r="D2001" s="21">
        <f>IF(COUNT(R2001:EB2001)&gt;0,COUNT(R2001:EB2001),"")</f>
      </c>
      <c r="E2001" s="21">
        <f t="shared" si="126"/>
      </c>
      <c r="F2001" s="21">
        <f t="shared" si="127"/>
      </c>
      <c r="G2001" s="21">
        <f t="shared" si="124"/>
      </c>
      <c r="H2001" s="21">
        <f>IF(AND(L2001&gt;0,L2001&lt;=STATS!$B$18),1,"")</f>
      </c>
      <c r="I2001" s="57">
        <v>2000</v>
      </c>
      <c r="P2001" s="25"/>
      <c r="Q2001" s="25"/>
      <c r="R2001" s="60"/>
    </row>
    <row r="2002" spans="2:18" ht="12.75">
      <c r="B2002" s="21">
        <f t="shared" si="125"/>
        <v>0</v>
      </c>
      <c r="E2002" s="21">
        <f t="shared" si="126"/>
      </c>
      <c r="F2002" s="21">
        <f t="shared" si="127"/>
      </c>
      <c r="G2002" s="21">
        <f t="shared" si="124"/>
      </c>
      <c r="H2002" s="21">
        <f>IF(AND(L2002&gt;0,L2002&lt;=STATS!$B$18),1,"")</f>
      </c>
      <c r="I2002" s="57">
        <v>2001</v>
      </c>
      <c r="P2002" s="25"/>
      <c r="Q2002" s="25"/>
      <c r="R2002" s="60"/>
    </row>
    <row r="2003" spans="2:18" ht="12.75">
      <c r="B2003" s="21">
        <f t="shared" si="125"/>
        <v>0</v>
      </c>
      <c r="E2003" s="21">
        <f t="shared" si="126"/>
      </c>
      <c r="F2003" s="21">
        <f t="shared" si="127"/>
      </c>
      <c r="G2003" s="21">
        <f t="shared" si="124"/>
      </c>
      <c r="H2003" s="21">
        <f>IF(AND(L2003&gt;0,L2003&lt;=STATS!$B$18),1,"")</f>
      </c>
      <c r="I2003" s="57">
        <v>2002</v>
      </c>
      <c r="P2003" s="25"/>
      <c r="Q2003" s="25"/>
      <c r="R2003" s="60"/>
    </row>
    <row r="2004" spans="2:18" ht="12.75">
      <c r="B2004" s="21">
        <f t="shared" si="125"/>
        <v>0</v>
      </c>
      <c r="E2004" s="21">
        <f t="shared" si="126"/>
      </c>
      <c r="F2004" s="21">
        <f t="shared" si="127"/>
      </c>
      <c r="G2004" s="21">
        <f t="shared" si="124"/>
      </c>
      <c r="H2004" s="21">
        <f>IF(AND(L2004&gt;0,L2004&lt;=STATS!$B$18),1,"")</f>
      </c>
      <c r="I2004" s="57">
        <v>2003</v>
      </c>
      <c r="P2004" s="25"/>
      <c r="Q2004" s="25"/>
      <c r="R2004" s="60"/>
    </row>
    <row r="2005" spans="2:18" ht="12.75">
      <c r="B2005" s="21">
        <f t="shared" si="125"/>
        <v>0</v>
      </c>
      <c r="E2005" s="21">
        <f t="shared" si="126"/>
      </c>
      <c r="F2005" s="21">
        <f t="shared" si="127"/>
      </c>
      <c r="G2005" s="21">
        <f t="shared" si="124"/>
      </c>
      <c r="H2005" s="21">
        <f>IF(AND(L2005&gt;0,L2005&lt;=STATS!$B$18),1,"")</f>
      </c>
      <c r="I2005" s="57">
        <v>2004</v>
      </c>
      <c r="P2005" s="25"/>
      <c r="Q2005" s="25"/>
      <c r="R2005" s="60"/>
    </row>
    <row r="2006" spans="2:18" ht="12.75">
      <c r="B2006" s="21">
        <f t="shared" si="125"/>
        <v>0</v>
      </c>
      <c r="E2006" s="21">
        <f t="shared" si="126"/>
      </c>
      <c r="F2006" s="21">
        <f t="shared" si="127"/>
      </c>
      <c r="G2006" s="21">
        <f t="shared" si="124"/>
      </c>
      <c r="H2006" s="21">
        <f>IF(AND(L2006&gt;0,L2006&lt;=STATS!$B$18),1,"")</f>
      </c>
      <c r="I2006" s="57">
        <v>2005</v>
      </c>
      <c r="P2006" s="25"/>
      <c r="Q2006" s="25"/>
      <c r="R2006" s="60"/>
    </row>
    <row r="2007" spans="2:18" ht="12.75">
      <c r="B2007" s="21">
        <f t="shared" si="125"/>
        <v>0</v>
      </c>
      <c r="E2007" s="21">
        <f t="shared" si="126"/>
      </c>
      <c r="F2007" s="21">
        <f t="shared" si="127"/>
      </c>
      <c r="G2007" s="21">
        <f t="shared" si="124"/>
      </c>
      <c r="H2007" s="21">
        <f>IF(AND(L2007&gt;0,L2007&lt;=STATS!$B$18),1,"")</f>
      </c>
      <c r="I2007" s="57">
        <v>2006</v>
      </c>
      <c r="P2007" s="25"/>
      <c r="Q2007" s="25"/>
      <c r="R2007" s="60"/>
    </row>
    <row r="2008" spans="2:18" ht="12.75">
      <c r="B2008" s="21">
        <f t="shared" si="125"/>
        <v>0</v>
      </c>
      <c r="E2008" s="21">
        <f t="shared" si="126"/>
      </c>
      <c r="F2008" s="21">
        <f t="shared" si="127"/>
      </c>
      <c r="G2008" s="21">
        <f t="shared" si="124"/>
      </c>
      <c r="H2008" s="21">
        <f>IF(AND(L2008&gt;0,L2008&lt;=STATS!$B$18),1,"")</f>
      </c>
      <c r="I2008" s="57">
        <v>2007</v>
      </c>
      <c r="P2008" s="25"/>
      <c r="Q2008" s="25"/>
      <c r="R2008" s="60"/>
    </row>
    <row r="2009" spans="2:18" ht="12.75">
      <c r="B2009" s="21">
        <f t="shared" si="125"/>
        <v>0</v>
      </c>
      <c r="E2009" s="21">
        <f t="shared" si="126"/>
      </c>
      <c r="F2009" s="21">
        <f t="shared" si="127"/>
      </c>
      <c r="G2009" s="21">
        <f t="shared" si="124"/>
      </c>
      <c r="H2009" s="21">
        <f>IF(AND(L2009&gt;0,L2009&lt;=STATS!$B$18),1,"")</f>
      </c>
      <c r="I2009" s="57">
        <v>2008</v>
      </c>
      <c r="K2009" s="41"/>
      <c r="P2009" s="25"/>
      <c r="Q2009" s="25"/>
      <c r="R2009" s="60"/>
    </row>
    <row r="2010" spans="2:18" ht="12.75">
      <c r="B2010" s="21">
        <f t="shared" si="125"/>
        <v>0</v>
      </c>
      <c r="E2010" s="21">
        <f t="shared" si="126"/>
      </c>
      <c r="F2010" s="21">
        <f t="shared" si="127"/>
      </c>
      <c r="G2010" s="21">
        <f t="shared" si="124"/>
      </c>
      <c r="H2010" s="21">
        <f>IF(AND(L2010&gt;0,L2010&lt;=STATS!$B$18),1,"")</f>
      </c>
      <c r="I2010" s="57">
        <v>2009</v>
      </c>
      <c r="P2010" s="25"/>
      <c r="Q2010" s="25"/>
      <c r="R2010" s="60"/>
    </row>
    <row r="2011" spans="2:9" ht="12.75">
      <c r="B2011" s="56"/>
      <c r="C2011" s="56"/>
      <c r="D2011" s="56"/>
      <c r="E2011" s="56"/>
      <c r="F2011" s="56"/>
      <c r="G2011" s="56"/>
      <c r="H2011" s="56"/>
      <c r="I2011" s="45"/>
    </row>
    <row r="2012" spans="2:9" ht="12.75">
      <c r="B2012" s="56"/>
      <c r="C2012" s="56"/>
      <c r="D2012" s="56"/>
      <c r="E2012" s="56"/>
      <c r="F2012" s="56"/>
      <c r="G2012" s="56"/>
      <c r="H2012" s="56"/>
      <c r="I2012" s="45"/>
    </row>
    <row r="2013" spans="2:9" ht="12.75">
      <c r="B2013" s="56"/>
      <c r="C2013" s="56"/>
      <c r="D2013" s="56"/>
      <c r="E2013" s="56"/>
      <c r="F2013" s="56"/>
      <c r="G2013" s="56"/>
      <c r="H2013" s="56"/>
      <c r="I2013" s="45"/>
    </row>
    <row r="2014" spans="2:9" ht="12.75">
      <c r="B2014" s="56"/>
      <c r="C2014" s="56"/>
      <c r="D2014" s="56"/>
      <c r="E2014" s="56"/>
      <c r="F2014" s="56"/>
      <c r="G2014" s="56"/>
      <c r="H2014" s="56"/>
      <c r="I2014" s="45"/>
    </row>
    <row r="2015" spans="2:9" ht="12.75">
      <c r="B2015" s="56"/>
      <c r="C2015" s="56"/>
      <c r="D2015" s="56"/>
      <c r="E2015" s="56"/>
      <c r="F2015" s="56"/>
      <c r="G2015" s="56"/>
      <c r="H2015" s="56"/>
      <c r="I2015" s="45"/>
    </row>
    <row r="2016" spans="2:9" ht="12.75">
      <c r="B2016" s="56"/>
      <c r="C2016" s="56"/>
      <c r="D2016" s="56"/>
      <c r="E2016" s="56"/>
      <c r="F2016" s="56"/>
      <c r="G2016" s="56"/>
      <c r="H2016" s="56"/>
      <c r="I2016" s="45"/>
    </row>
    <row r="2017" spans="2:9" ht="12.75">
      <c r="B2017" s="56"/>
      <c r="C2017" s="56"/>
      <c r="D2017" s="56"/>
      <c r="E2017" s="56"/>
      <c r="F2017" s="56"/>
      <c r="G2017" s="56"/>
      <c r="H2017" s="56"/>
      <c r="I2017" s="45"/>
    </row>
    <row r="2018" spans="2:9" ht="12.75">
      <c r="B2018" s="56"/>
      <c r="C2018" s="56"/>
      <c r="D2018" s="56"/>
      <c r="E2018" s="56"/>
      <c r="F2018" s="56"/>
      <c r="G2018" s="56"/>
      <c r="H2018" s="56"/>
      <c r="I2018" s="45"/>
    </row>
    <row r="2019" spans="2:9" ht="12.75">
      <c r="B2019" s="56"/>
      <c r="C2019" s="56"/>
      <c r="D2019" s="56"/>
      <c r="E2019" s="56"/>
      <c r="F2019" s="56"/>
      <c r="G2019" s="56"/>
      <c r="H2019" s="56"/>
      <c r="I2019" s="45"/>
    </row>
    <row r="2020" spans="2:9" ht="12.75">
      <c r="B2020" s="56"/>
      <c r="C2020" s="56"/>
      <c r="D2020" s="56"/>
      <c r="E2020" s="56"/>
      <c r="F2020" s="56"/>
      <c r="G2020" s="56"/>
      <c r="H2020" s="56"/>
      <c r="I2020" s="45"/>
    </row>
    <row r="2021" spans="2:9" ht="12.75">
      <c r="B2021" s="56"/>
      <c r="C2021" s="56"/>
      <c r="D2021" s="56"/>
      <c r="E2021" s="56"/>
      <c r="F2021" s="56"/>
      <c r="G2021" s="56"/>
      <c r="H2021" s="56"/>
      <c r="I2021" s="45"/>
    </row>
    <row r="2022" spans="2:9" ht="12.75">
      <c r="B2022" s="56"/>
      <c r="C2022" s="56"/>
      <c r="D2022" s="56"/>
      <c r="E2022" s="56"/>
      <c r="F2022" s="56"/>
      <c r="G2022" s="56"/>
      <c r="H2022" s="56"/>
      <c r="I2022" s="45"/>
    </row>
    <row r="2023" spans="2:9" ht="12.75">
      <c r="B2023" s="56"/>
      <c r="C2023" s="56"/>
      <c r="D2023" s="56"/>
      <c r="E2023" s="56"/>
      <c r="F2023" s="56"/>
      <c r="G2023" s="56"/>
      <c r="H2023" s="56"/>
      <c r="I2023" s="45"/>
    </row>
    <row r="2024" spans="2:9" ht="12.75">
      <c r="B2024" s="56"/>
      <c r="C2024" s="56"/>
      <c r="D2024" s="56"/>
      <c r="E2024" s="56"/>
      <c r="F2024" s="56"/>
      <c r="G2024" s="56"/>
      <c r="H2024" s="56"/>
      <c r="I2024" s="45"/>
    </row>
    <row r="2025" spans="2:9" ht="12.75">
      <c r="B2025" s="56"/>
      <c r="C2025" s="56"/>
      <c r="D2025" s="56"/>
      <c r="E2025" s="56"/>
      <c r="F2025" s="56"/>
      <c r="G2025" s="56"/>
      <c r="H2025" s="56"/>
      <c r="I2025" s="45"/>
    </row>
    <row r="2026" spans="2:9" ht="12.75">
      <c r="B2026" s="56"/>
      <c r="C2026" s="56"/>
      <c r="D2026" s="56"/>
      <c r="E2026" s="56"/>
      <c r="F2026" s="56"/>
      <c r="G2026" s="56"/>
      <c r="H2026" s="56"/>
      <c r="I2026" s="45"/>
    </row>
    <row r="2027" spans="2:9" ht="12.75">
      <c r="B2027" s="56"/>
      <c r="C2027" s="56"/>
      <c r="D2027" s="56"/>
      <c r="E2027" s="56"/>
      <c r="F2027" s="56"/>
      <c r="G2027" s="56"/>
      <c r="H2027" s="56"/>
      <c r="I2027" s="45"/>
    </row>
    <row r="2028" spans="2:9" ht="12.75">
      <c r="B2028" s="56"/>
      <c r="C2028" s="56"/>
      <c r="D2028" s="56"/>
      <c r="E2028" s="56"/>
      <c r="F2028" s="56"/>
      <c r="G2028" s="56"/>
      <c r="H2028" s="56"/>
      <c r="I2028" s="45"/>
    </row>
    <row r="2029" spans="2:9" ht="12.75">
      <c r="B2029" s="56"/>
      <c r="C2029" s="56"/>
      <c r="D2029" s="56"/>
      <c r="E2029" s="56"/>
      <c r="F2029" s="56"/>
      <c r="G2029" s="56"/>
      <c r="H2029" s="56"/>
      <c r="I2029" s="45"/>
    </row>
    <row r="2030" spans="2:9" ht="12.75">
      <c r="B2030" s="56"/>
      <c r="C2030" s="56"/>
      <c r="D2030" s="56"/>
      <c r="E2030" s="56"/>
      <c r="F2030" s="56"/>
      <c r="G2030" s="56"/>
      <c r="H2030" s="56"/>
      <c r="I2030" s="45"/>
    </row>
    <row r="2031" spans="2:9" ht="12.75">
      <c r="B2031" s="56"/>
      <c r="C2031" s="56"/>
      <c r="D2031" s="56"/>
      <c r="E2031" s="56"/>
      <c r="F2031" s="56"/>
      <c r="G2031" s="56"/>
      <c r="H2031" s="56"/>
      <c r="I2031" s="45"/>
    </row>
    <row r="2032" spans="2:9" ht="12.75">
      <c r="B2032" s="56"/>
      <c r="C2032" s="56"/>
      <c r="D2032" s="56"/>
      <c r="E2032" s="56"/>
      <c r="F2032" s="56"/>
      <c r="G2032" s="56"/>
      <c r="H2032" s="56"/>
      <c r="I2032" s="45"/>
    </row>
    <row r="2033" spans="2:9" ht="12.75">
      <c r="B2033" s="56"/>
      <c r="C2033" s="56"/>
      <c r="D2033" s="56"/>
      <c r="E2033" s="56"/>
      <c r="F2033" s="56"/>
      <c r="G2033" s="56"/>
      <c r="H2033" s="56"/>
      <c r="I2033" s="45"/>
    </row>
    <row r="2034" spans="2:9" ht="12.75">
      <c r="B2034" s="56"/>
      <c r="C2034" s="56"/>
      <c r="D2034" s="56"/>
      <c r="E2034" s="56"/>
      <c r="F2034" s="56"/>
      <c r="G2034" s="56"/>
      <c r="H2034" s="56"/>
      <c r="I2034" s="45"/>
    </row>
    <row r="2035" spans="2:9" ht="12.75">
      <c r="B2035" s="56"/>
      <c r="C2035" s="56"/>
      <c r="D2035" s="56"/>
      <c r="E2035" s="56"/>
      <c r="F2035" s="56"/>
      <c r="G2035" s="56"/>
      <c r="H2035" s="56"/>
      <c r="I2035" s="45"/>
    </row>
    <row r="2036" spans="2:9" ht="12.75">
      <c r="B2036" s="56"/>
      <c r="C2036" s="56"/>
      <c r="D2036" s="56"/>
      <c r="E2036" s="56"/>
      <c r="F2036" s="56"/>
      <c r="G2036" s="56"/>
      <c r="H2036" s="56"/>
      <c r="I2036" s="45"/>
    </row>
    <row r="2037" spans="2:9" ht="12.75">
      <c r="B2037" s="56"/>
      <c r="C2037" s="56"/>
      <c r="D2037" s="56"/>
      <c r="E2037" s="56"/>
      <c r="F2037" s="56"/>
      <c r="G2037" s="56"/>
      <c r="H2037" s="56"/>
      <c r="I2037" s="45"/>
    </row>
    <row r="2038" spans="2:9" ht="12.75">
      <c r="B2038" s="56"/>
      <c r="C2038" s="56"/>
      <c r="D2038" s="56"/>
      <c r="E2038" s="56"/>
      <c r="F2038" s="56"/>
      <c r="G2038" s="56"/>
      <c r="H2038" s="56"/>
      <c r="I2038" s="45"/>
    </row>
    <row r="2039" spans="2:9" ht="12.75">
      <c r="B2039" s="56"/>
      <c r="C2039" s="56"/>
      <c r="D2039" s="56"/>
      <c r="E2039" s="56"/>
      <c r="F2039" s="56"/>
      <c r="G2039" s="56"/>
      <c r="H2039" s="56"/>
      <c r="I2039" s="45"/>
    </row>
    <row r="2040" spans="2:9" ht="12.75">
      <c r="B2040" s="56"/>
      <c r="C2040" s="56"/>
      <c r="D2040" s="56"/>
      <c r="E2040" s="56"/>
      <c r="F2040" s="56"/>
      <c r="G2040" s="56"/>
      <c r="H2040" s="56"/>
      <c r="I2040" s="45"/>
    </row>
    <row r="2041" spans="2:9" ht="12.75">
      <c r="B2041" s="56"/>
      <c r="C2041" s="56"/>
      <c r="D2041" s="56"/>
      <c r="E2041" s="56"/>
      <c r="F2041" s="56"/>
      <c r="G2041" s="56"/>
      <c r="H2041" s="56"/>
      <c r="I2041" s="45"/>
    </row>
    <row r="2042" spans="2:9" ht="12.75">
      <c r="B2042" s="56"/>
      <c r="C2042" s="56"/>
      <c r="D2042" s="56"/>
      <c r="E2042" s="56"/>
      <c r="F2042" s="56"/>
      <c r="G2042" s="56"/>
      <c r="H2042" s="56"/>
      <c r="I2042" s="45"/>
    </row>
    <row r="2043" spans="2:9" ht="12.75">
      <c r="B2043" s="56"/>
      <c r="C2043" s="56"/>
      <c r="D2043" s="56"/>
      <c r="E2043" s="56"/>
      <c r="F2043" s="56"/>
      <c r="G2043" s="56"/>
      <c r="H2043" s="56"/>
      <c r="I2043" s="45"/>
    </row>
    <row r="2044" spans="2:9" ht="12.75">
      <c r="B2044" s="56"/>
      <c r="C2044" s="56"/>
      <c r="D2044" s="56"/>
      <c r="E2044" s="56"/>
      <c r="F2044" s="56"/>
      <c r="G2044" s="56"/>
      <c r="H2044" s="56"/>
      <c r="I2044" s="45"/>
    </row>
    <row r="2045" spans="2:9" ht="12.75">
      <c r="B2045" s="56"/>
      <c r="C2045" s="56"/>
      <c r="D2045" s="56"/>
      <c r="E2045" s="56"/>
      <c r="F2045" s="56"/>
      <c r="G2045" s="56"/>
      <c r="H2045" s="56"/>
      <c r="I2045" s="45"/>
    </row>
    <row r="2046" spans="2:9" ht="12.75">
      <c r="B2046" s="56"/>
      <c r="C2046" s="56"/>
      <c r="D2046" s="56"/>
      <c r="E2046" s="56"/>
      <c r="F2046" s="56"/>
      <c r="G2046" s="56"/>
      <c r="H2046" s="56"/>
      <c r="I2046" s="45"/>
    </row>
    <row r="2047" spans="2:9" ht="12.75">
      <c r="B2047" s="56"/>
      <c r="C2047" s="56"/>
      <c r="D2047" s="56"/>
      <c r="E2047" s="56"/>
      <c r="F2047" s="56"/>
      <c r="G2047" s="56"/>
      <c r="H2047" s="56"/>
      <c r="I2047" s="45"/>
    </row>
    <row r="2048" spans="2:9" ht="12.75">
      <c r="B2048" s="56"/>
      <c r="C2048" s="56"/>
      <c r="D2048" s="56"/>
      <c r="E2048" s="56"/>
      <c r="F2048" s="56"/>
      <c r="G2048" s="56"/>
      <c r="H2048" s="56"/>
      <c r="I2048" s="45"/>
    </row>
    <row r="2049" spans="2:9" ht="12.75">
      <c r="B2049" s="56"/>
      <c r="C2049" s="56"/>
      <c r="D2049" s="56"/>
      <c r="E2049" s="56"/>
      <c r="F2049" s="56"/>
      <c r="G2049" s="56"/>
      <c r="H2049" s="56"/>
      <c r="I2049" s="45"/>
    </row>
    <row r="2050" spans="2:9" ht="12.75">
      <c r="B2050" s="56"/>
      <c r="C2050" s="56"/>
      <c r="D2050" s="56"/>
      <c r="E2050" s="56"/>
      <c r="F2050" s="56"/>
      <c r="G2050" s="56"/>
      <c r="H2050" s="56"/>
      <c r="I2050" s="45"/>
    </row>
    <row r="2051" spans="2:9" ht="12.75">
      <c r="B2051" s="56"/>
      <c r="C2051" s="56"/>
      <c r="D2051" s="56"/>
      <c r="E2051" s="56"/>
      <c r="F2051" s="56"/>
      <c r="G2051" s="56"/>
      <c r="H2051" s="56"/>
      <c r="I2051" s="45"/>
    </row>
    <row r="2052" spans="2:9" ht="12.75">
      <c r="B2052" s="56"/>
      <c r="C2052" s="56"/>
      <c r="D2052" s="56"/>
      <c r="E2052" s="56"/>
      <c r="F2052" s="56"/>
      <c r="G2052" s="56"/>
      <c r="H2052" s="56"/>
      <c r="I2052" s="45"/>
    </row>
    <row r="2053" spans="2:9" ht="12.75">
      <c r="B2053" s="56"/>
      <c r="C2053" s="56"/>
      <c r="D2053" s="56"/>
      <c r="E2053" s="56"/>
      <c r="F2053" s="56"/>
      <c r="G2053" s="56"/>
      <c r="H2053" s="56"/>
      <c r="I2053" s="45"/>
    </row>
    <row r="2054" spans="2:9" ht="12.75">
      <c r="B2054" s="56"/>
      <c r="C2054" s="56"/>
      <c r="D2054" s="56"/>
      <c r="E2054" s="56"/>
      <c r="F2054" s="56"/>
      <c r="G2054" s="56"/>
      <c r="H2054" s="56"/>
      <c r="I2054" s="45"/>
    </row>
    <row r="2055" spans="2:9" ht="12.75">
      <c r="B2055" s="56"/>
      <c r="C2055" s="56"/>
      <c r="D2055" s="56"/>
      <c r="E2055" s="56"/>
      <c r="F2055" s="56"/>
      <c r="G2055" s="56"/>
      <c r="H2055" s="56"/>
      <c r="I2055" s="45"/>
    </row>
    <row r="2056" spans="2:9" ht="12.75">
      <c r="B2056" s="56"/>
      <c r="C2056" s="56"/>
      <c r="D2056" s="56"/>
      <c r="E2056" s="56"/>
      <c r="F2056" s="56"/>
      <c r="G2056" s="56"/>
      <c r="H2056" s="56"/>
      <c r="I2056" s="45"/>
    </row>
    <row r="2057" spans="2:9" ht="12.75">
      <c r="B2057" s="56"/>
      <c r="C2057" s="56"/>
      <c r="D2057" s="56"/>
      <c r="E2057" s="56"/>
      <c r="F2057" s="56"/>
      <c r="G2057" s="56"/>
      <c r="H2057" s="56"/>
      <c r="I2057" s="45"/>
    </row>
    <row r="2058" spans="2:9" ht="12.75">
      <c r="B2058" s="56"/>
      <c r="C2058" s="56"/>
      <c r="D2058" s="56"/>
      <c r="E2058" s="56"/>
      <c r="F2058" s="56"/>
      <c r="G2058" s="56"/>
      <c r="H2058" s="56"/>
      <c r="I2058" s="45"/>
    </row>
    <row r="2059" spans="2:9" ht="12.75">
      <c r="B2059" s="56"/>
      <c r="C2059" s="56"/>
      <c r="D2059" s="56"/>
      <c r="E2059" s="56"/>
      <c r="F2059" s="56"/>
      <c r="G2059" s="56"/>
      <c r="H2059" s="56"/>
      <c r="I2059" s="45"/>
    </row>
    <row r="2060" spans="2:9" ht="12.75">
      <c r="B2060" s="56"/>
      <c r="C2060" s="56"/>
      <c r="D2060" s="56"/>
      <c r="E2060" s="56"/>
      <c r="F2060" s="56"/>
      <c r="G2060" s="56"/>
      <c r="H2060" s="56"/>
      <c r="I2060" s="45"/>
    </row>
    <row r="2061" spans="2:9" ht="12.75">
      <c r="B2061" s="56"/>
      <c r="C2061" s="56"/>
      <c r="D2061" s="56"/>
      <c r="E2061" s="56"/>
      <c r="F2061" s="56"/>
      <c r="G2061" s="56"/>
      <c r="H2061" s="56"/>
      <c r="I2061" s="45"/>
    </row>
    <row r="2062" spans="2:9" ht="12.75">
      <c r="B2062" s="56"/>
      <c r="C2062" s="56"/>
      <c r="D2062" s="56"/>
      <c r="E2062" s="56"/>
      <c r="F2062" s="56"/>
      <c r="G2062" s="56"/>
      <c r="H2062" s="56"/>
      <c r="I2062" s="45"/>
    </row>
    <row r="2063" spans="2:9" ht="12.75">
      <c r="B2063" s="56"/>
      <c r="C2063" s="56"/>
      <c r="D2063" s="56"/>
      <c r="E2063" s="56"/>
      <c r="F2063" s="56"/>
      <c r="G2063" s="56"/>
      <c r="H2063" s="56"/>
      <c r="I2063" s="45"/>
    </row>
    <row r="2064" spans="2:9" ht="12.75">
      <c r="B2064" s="56"/>
      <c r="C2064" s="56"/>
      <c r="D2064" s="56"/>
      <c r="E2064" s="56"/>
      <c r="F2064" s="56"/>
      <c r="G2064" s="56"/>
      <c r="H2064" s="56"/>
      <c r="I2064" s="45"/>
    </row>
    <row r="2065" spans="2:9" ht="12.75">
      <c r="B2065" s="56"/>
      <c r="C2065" s="56"/>
      <c r="D2065" s="56"/>
      <c r="E2065" s="56"/>
      <c r="F2065" s="56"/>
      <c r="G2065" s="56"/>
      <c r="H2065" s="56"/>
      <c r="I2065" s="45"/>
    </row>
    <row r="2066" spans="2:9" ht="12.75">
      <c r="B2066" s="56"/>
      <c r="C2066" s="56"/>
      <c r="D2066" s="56"/>
      <c r="E2066" s="56"/>
      <c r="F2066" s="56"/>
      <c r="G2066" s="56"/>
      <c r="H2066" s="56"/>
      <c r="I2066" s="45"/>
    </row>
    <row r="2067" spans="2:9" ht="12.75">
      <c r="B2067" s="56"/>
      <c r="C2067" s="56"/>
      <c r="D2067" s="56"/>
      <c r="E2067" s="56"/>
      <c r="F2067" s="56"/>
      <c r="G2067" s="56"/>
      <c r="H2067" s="56"/>
      <c r="I2067" s="45"/>
    </row>
    <row r="2068" spans="2:9" ht="12.75">
      <c r="B2068" s="56"/>
      <c r="C2068" s="56"/>
      <c r="D2068" s="56"/>
      <c r="E2068" s="56"/>
      <c r="F2068" s="56"/>
      <c r="G2068" s="56"/>
      <c r="H2068" s="56"/>
      <c r="I2068" s="45"/>
    </row>
    <row r="2069" spans="2:9" ht="12.75">
      <c r="B2069" s="56"/>
      <c r="C2069" s="56"/>
      <c r="D2069" s="56"/>
      <c r="E2069" s="56"/>
      <c r="F2069" s="56"/>
      <c r="G2069" s="56"/>
      <c r="H2069" s="56"/>
      <c r="I2069" s="45"/>
    </row>
    <row r="2070" spans="2:9" ht="12.75">
      <c r="B2070" s="56"/>
      <c r="C2070" s="56"/>
      <c r="D2070" s="56"/>
      <c r="E2070" s="56"/>
      <c r="F2070" s="56"/>
      <c r="G2070" s="56"/>
      <c r="H2070" s="56"/>
      <c r="I2070" s="45"/>
    </row>
    <row r="2071" spans="2:9" ht="12.75">
      <c r="B2071" s="56"/>
      <c r="C2071" s="56"/>
      <c r="D2071" s="56"/>
      <c r="E2071" s="56"/>
      <c r="F2071" s="56"/>
      <c r="G2071" s="56"/>
      <c r="H2071" s="56"/>
      <c r="I2071" s="45"/>
    </row>
    <row r="2072" spans="2:9" ht="12.75">
      <c r="B2072" s="56"/>
      <c r="C2072" s="56"/>
      <c r="D2072" s="56"/>
      <c r="E2072" s="56"/>
      <c r="F2072" s="56"/>
      <c r="G2072" s="56"/>
      <c r="H2072" s="56"/>
      <c r="I2072" s="45"/>
    </row>
    <row r="2073" spans="2:9" ht="12.75">
      <c r="B2073" s="56"/>
      <c r="C2073" s="56"/>
      <c r="D2073" s="56"/>
      <c r="E2073" s="56"/>
      <c r="F2073" s="56"/>
      <c r="G2073" s="56"/>
      <c r="H2073" s="56"/>
      <c r="I2073" s="45"/>
    </row>
    <row r="2074" spans="2:9" ht="12.75">
      <c r="B2074" s="56"/>
      <c r="C2074" s="56"/>
      <c r="D2074" s="56"/>
      <c r="E2074" s="56"/>
      <c r="F2074" s="56"/>
      <c r="G2074" s="56"/>
      <c r="H2074" s="56"/>
      <c r="I2074" s="45"/>
    </row>
    <row r="2075" spans="2:9" ht="12.75">
      <c r="B2075" s="56"/>
      <c r="C2075" s="56"/>
      <c r="D2075" s="56"/>
      <c r="E2075" s="56"/>
      <c r="F2075" s="56"/>
      <c r="G2075" s="56"/>
      <c r="H2075" s="56"/>
      <c r="I2075" s="45"/>
    </row>
    <row r="2076" spans="2:9" ht="12.75">
      <c r="B2076" s="56"/>
      <c r="C2076" s="56"/>
      <c r="D2076" s="56"/>
      <c r="E2076" s="56"/>
      <c r="F2076" s="56"/>
      <c r="G2076" s="56"/>
      <c r="H2076" s="56"/>
      <c r="I2076" s="45"/>
    </row>
    <row r="2077" spans="2:9" ht="12.75">
      <c r="B2077" s="56"/>
      <c r="C2077" s="56"/>
      <c r="D2077" s="56"/>
      <c r="E2077" s="56"/>
      <c r="F2077" s="56"/>
      <c r="G2077" s="56"/>
      <c r="H2077" s="56"/>
      <c r="I2077" s="45"/>
    </row>
    <row r="2078" spans="2:9" ht="12.75">
      <c r="B2078" s="56"/>
      <c r="C2078" s="56"/>
      <c r="D2078" s="56"/>
      <c r="E2078" s="56"/>
      <c r="F2078" s="56"/>
      <c r="G2078" s="56"/>
      <c r="H2078" s="56"/>
      <c r="I2078" s="45"/>
    </row>
    <row r="2079" spans="2:9" ht="12.75">
      <c r="B2079" s="56"/>
      <c r="C2079" s="56"/>
      <c r="D2079" s="56"/>
      <c r="E2079" s="56"/>
      <c r="F2079" s="56"/>
      <c r="G2079" s="56"/>
      <c r="H2079" s="56"/>
      <c r="I2079" s="45"/>
    </row>
    <row r="2080" spans="2:9" ht="12.75">
      <c r="B2080" s="56"/>
      <c r="C2080" s="56"/>
      <c r="D2080" s="56"/>
      <c r="E2080" s="56"/>
      <c r="F2080" s="56"/>
      <c r="G2080" s="56"/>
      <c r="H2080" s="56"/>
      <c r="I2080" s="45"/>
    </row>
    <row r="2081" spans="2:9" ht="12.75">
      <c r="B2081" s="56"/>
      <c r="C2081" s="56"/>
      <c r="D2081" s="56"/>
      <c r="E2081" s="56"/>
      <c r="F2081" s="56"/>
      <c r="G2081" s="56"/>
      <c r="H2081" s="56"/>
      <c r="I2081" s="45"/>
    </row>
    <row r="2082" spans="2:9" ht="12.75">
      <c r="B2082" s="56"/>
      <c r="C2082" s="56"/>
      <c r="D2082" s="56"/>
      <c r="E2082" s="56"/>
      <c r="F2082" s="56"/>
      <c r="G2082" s="56"/>
      <c r="H2082" s="56"/>
      <c r="I2082" s="45"/>
    </row>
    <row r="2083" spans="2:9" ht="12.75">
      <c r="B2083" s="56"/>
      <c r="C2083" s="56"/>
      <c r="D2083" s="56"/>
      <c r="E2083" s="56"/>
      <c r="F2083" s="56"/>
      <c r="G2083" s="56"/>
      <c r="H2083" s="56"/>
      <c r="I2083" s="45"/>
    </row>
    <row r="2084" spans="2:9" ht="12.75">
      <c r="B2084" s="56"/>
      <c r="C2084" s="56"/>
      <c r="D2084" s="56"/>
      <c r="E2084" s="56"/>
      <c r="F2084" s="56"/>
      <c r="G2084" s="56"/>
      <c r="H2084" s="56"/>
      <c r="I2084" s="45"/>
    </row>
    <row r="2085" spans="2:9" ht="12.75">
      <c r="B2085" s="56"/>
      <c r="C2085" s="56"/>
      <c r="D2085" s="56"/>
      <c r="E2085" s="56"/>
      <c r="F2085" s="56"/>
      <c r="G2085" s="56"/>
      <c r="H2085" s="56"/>
      <c r="I2085" s="45"/>
    </row>
    <row r="2086" spans="2:9" ht="12.75">
      <c r="B2086" s="56"/>
      <c r="C2086" s="56"/>
      <c r="D2086" s="56"/>
      <c r="E2086" s="56"/>
      <c r="F2086" s="56"/>
      <c r="G2086" s="56"/>
      <c r="H2086" s="56"/>
      <c r="I2086" s="45"/>
    </row>
    <row r="2087" spans="2:9" ht="12.75">
      <c r="B2087" s="56"/>
      <c r="C2087" s="56"/>
      <c r="D2087" s="56"/>
      <c r="E2087" s="56"/>
      <c r="F2087" s="56"/>
      <c r="G2087" s="56"/>
      <c r="H2087" s="56"/>
      <c r="I2087" s="45"/>
    </row>
    <row r="2088" spans="2:9" ht="12.75">
      <c r="B2088" s="56"/>
      <c r="C2088" s="56"/>
      <c r="D2088" s="56"/>
      <c r="E2088" s="56"/>
      <c r="F2088" s="56"/>
      <c r="G2088" s="56"/>
      <c r="H2088" s="56"/>
      <c r="I2088" s="45"/>
    </row>
    <row r="2089" spans="2:9" ht="12.75">
      <c r="B2089" s="56"/>
      <c r="C2089" s="56"/>
      <c r="D2089" s="56"/>
      <c r="E2089" s="56"/>
      <c r="F2089" s="56"/>
      <c r="G2089" s="56"/>
      <c r="H2089" s="56"/>
      <c r="I2089" s="45"/>
    </row>
    <row r="2090" spans="2:9" ht="12.75">
      <c r="B2090" s="56"/>
      <c r="C2090" s="56"/>
      <c r="D2090" s="56"/>
      <c r="E2090" s="56"/>
      <c r="F2090" s="56"/>
      <c r="G2090" s="56"/>
      <c r="H2090" s="56"/>
      <c r="I2090" s="45"/>
    </row>
    <row r="2091" spans="2:9" ht="12.75">
      <c r="B2091" s="56"/>
      <c r="C2091" s="56"/>
      <c r="D2091" s="56"/>
      <c r="E2091" s="56"/>
      <c r="F2091" s="56"/>
      <c r="G2091" s="56"/>
      <c r="H2091" s="56"/>
      <c r="I2091" s="45"/>
    </row>
    <row r="2092" spans="2:9" ht="12.75">
      <c r="B2092" s="56"/>
      <c r="C2092" s="56"/>
      <c r="D2092" s="56"/>
      <c r="E2092" s="56"/>
      <c r="F2092" s="56"/>
      <c r="G2092" s="56"/>
      <c r="H2092" s="56"/>
      <c r="I2092" s="45"/>
    </row>
    <row r="2093" spans="2:9" ht="12.75">
      <c r="B2093" s="56"/>
      <c r="C2093" s="56"/>
      <c r="D2093" s="56"/>
      <c r="E2093" s="56"/>
      <c r="F2093" s="56"/>
      <c r="G2093" s="56"/>
      <c r="H2093" s="56"/>
      <c r="I2093" s="45"/>
    </row>
    <row r="2094" spans="2:9" ht="12.75">
      <c r="B2094" s="56"/>
      <c r="C2094" s="56"/>
      <c r="D2094" s="56"/>
      <c r="E2094" s="56"/>
      <c r="F2094" s="56"/>
      <c r="G2094" s="56"/>
      <c r="H2094" s="56"/>
      <c r="I2094" s="45"/>
    </row>
    <row r="2095" spans="2:9" ht="12.75">
      <c r="B2095" s="56"/>
      <c r="C2095" s="56"/>
      <c r="D2095" s="56"/>
      <c r="E2095" s="56"/>
      <c r="F2095" s="56"/>
      <c r="G2095" s="56"/>
      <c r="H2095" s="56"/>
      <c r="I2095" s="45"/>
    </row>
    <row r="2096" spans="2:9" ht="12.75">
      <c r="B2096" s="56"/>
      <c r="C2096" s="56"/>
      <c r="D2096" s="56"/>
      <c r="E2096" s="56"/>
      <c r="F2096" s="56"/>
      <c r="G2096" s="56"/>
      <c r="H2096" s="56"/>
      <c r="I2096" s="45"/>
    </row>
    <row r="2097" spans="2:9" ht="12.75">
      <c r="B2097" s="56"/>
      <c r="C2097" s="56"/>
      <c r="D2097" s="56"/>
      <c r="E2097" s="56"/>
      <c r="F2097" s="56"/>
      <c r="G2097" s="56"/>
      <c r="H2097" s="56"/>
      <c r="I2097" s="45"/>
    </row>
    <row r="2098" spans="2:9" ht="12.75">
      <c r="B2098" s="56"/>
      <c r="C2098" s="56"/>
      <c r="D2098" s="56"/>
      <c r="E2098" s="56"/>
      <c r="F2098" s="56"/>
      <c r="G2098" s="56"/>
      <c r="H2098" s="56"/>
      <c r="I2098" s="45"/>
    </row>
    <row r="2099" spans="2:9" ht="12.75">
      <c r="B2099" s="56"/>
      <c r="C2099" s="56"/>
      <c r="D2099" s="56"/>
      <c r="E2099" s="56"/>
      <c r="F2099" s="56"/>
      <c r="G2099" s="56"/>
      <c r="H2099" s="56"/>
      <c r="I2099" s="45"/>
    </row>
    <row r="2100" spans="2:9" ht="12.75">
      <c r="B2100" s="56"/>
      <c r="C2100" s="56"/>
      <c r="D2100" s="56"/>
      <c r="E2100" s="56"/>
      <c r="F2100" s="56"/>
      <c r="G2100" s="56"/>
      <c r="H2100" s="56"/>
      <c r="I2100" s="45"/>
    </row>
    <row r="2101" spans="2:9" ht="12.75">
      <c r="B2101" s="56"/>
      <c r="C2101" s="56"/>
      <c r="D2101" s="56"/>
      <c r="E2101" s="56"/>
      <c r="F2101" s="56"/>
      <c r="G2101" s="56"/>
      <c r="H2101" s="56"/>
      <c r="I2101" s="45"/>
    </row>
    <row r="2102" spans="2:9" ht="12.75">
      <c r="B2102" s="56"/>
      <c r="C2102" s="56"/>
      <c r="D2102" s="56"/>
      <c r="E2102" s="56"/>
      <c r="F2102" s="56"/>
      <c r="G2102" s="56"/>
      <c r="H2102" s="56"/>
      <c r="I2102" s="45"/>
    </row>
    <row r="2103" spans="2:9" ht="12.75">
      <c r="B2103" s="56"/>
      <c r="C2103" s="56"/>
      <c r="D2103" s="56"/>
      <c r="E2103" s="56"/>
      <c r="F2103" s="56"/>
      <c r="G2103" s="56"/>
      <c r="H2103" s="56"/>
      <c r="I2103" s="45"/>
    </row>
    <row r="2104" spans="2:9" ht="12.75">
      <c r="B2104" s="56"/>
      <c r="C2104" s="56"/>
      <c r="D2104" s="56"/>
      <c r="E2104" s="56"/>
      <c r="F2104" s="56"/>
      <c r="G2104" s="56"/>
      <c r="H2104" s="56"/>
      <c r="I2104" s="45"/>
    </row>
    <row r="2105" spans="2:9" ht="12.75">
      <c r="B2105" s="56"/>
      <c r="C2105" s="56"/>
      <c r="D2105" s="56"/>
      <c r="E2105" s="56"/>
      <c r="F2105" s="56"/>
      <c r="G2105" s="56"/>
      <c r="H2105" s="56"/>
      <c r="I2105" s="45"/>
    </row>
    <row r="2106" spans="2:9" ht="12.75">
      <c r="B2106" s="56"/>
      <c r="C2106" s="56"/>
      <c r="D2106" s="56"/>
      <c r="E2106" s="56"/>
      <c r="F2106" s="56"/>
      <c r="G2106" s="56"/>
      <c r="H2106" s="56"/>
      <c r="I2106" s="45"/>
    </row>
    <row r="2107" spans="2:9" ht="12.75">
      <c r="B2107" s="56"/>
      <c r="C2107" s="56"/>
      <c r="D2107" s="56"/>
      <c r="E2107" s="56"/>
      <c r="F2107" s="56"/>
      <c r="G2107" s="56"/>
      <c r="H2107" s="56"/>
      <c r="I2107" s="45"/>
    </row>
    <row r="2108" spans="2:9" ht="12.75">
      <c r="B2108" s="56"/>
      <c r="C2108" s="56"/>
      <c r="D2108" s="56"/>
      <c r="E2108" s="56"/>
      <c r="F2108" s="56"/>
      <c r="G2108" s="56"/>
      <c r="H2108" s="56"/>
      <c r="I2108" s="45"/>
    </row>
    <row r="2109" spans="2:9" ht="12.75">
      <c r="B2109" s="56"/>
      <c r="C2109" s="56"/>
      <c r="D2109" s="56"/>
      <c r="E2109" s="56"/>
      <c r="F2109" s="56"/>
      <c r="G2109" s="56"/>
      <c r="H2109" s="56"/>
      <c r="I2109" s="45"/>
    </row>
    <row r="2110" spans="2:9" ht="12.75">
      <c r="B2110" s="56"/>
      <c r="C2110" s="56"/>
      <c r="D2110" s="56"/>
      <c r="E2110" s="56"/>
      <c r="F2110" s="56"/>
      <c r="G2110" s="56"/>
      <c r="H2110" s="56"/>
      <c r="I2110" s="45"/>
    </row>
    <row r="2111" spans="2:9" ht="12.75">
      <c r="B2111" s="56"/>
      <c r="C2111" s="56"/>
      <c r="D2111" s="56"/>
      <c r="E2111" s="56"/>
      <c r="F2111" s="56"/>
      <c r="G2111" s="56"/>
      <c r="H2111" s="56"/>
      <c r="I2111" s="45"/>
    </row>
    <row r="2112" spans="2:9" ht="12.75">
      <c r="B2112" s="56"/>
      <c r="C2112" s="56"/>
      <c r="D2112" s="56"/>
      <c r="E2112" s="56"/>
      <c r="F2112" s="56"/>
      <c r="G2112" s="56"/>
      <c r="H2112" s="56"/>
      <c r="I2112" s="45"/>
    </row>
    <row r="2113" spans="2:9" ht="12.75">
      <c r="B2113" s="56"/>
      <c r="C2113" s="56"/>
      <c r="D2113" s="56"/>
      <c r="E2113" s="56"/>
      <c r="F2113" s="56"/>
      <c r="G2113" s="56"/>
      <c r="H2113" s="56"/>
      <c r="I2113" s="45"/>
    </row>
    <row r="2114" spans="2:9" ht="12.75">
      <c r="B2114" s="56"/>
      <c r="C2114" s="56"/>
      <c r="D2114" s="56"/>
      <c r="E2114" s="56"/>
      <c r="F2114" s="56"/>
      <c r="G2114" s="56"/>
      <c r="H2114" s="56"/>
      <c r="I2114" s="45"/>
    </row>
    <row r="2115" spans="2:9" ht="12.75">
      <c r="B2115" s="56"/>
      <c r="C2115" s="56"/>
      <c r="D2115" s="56"/>
      <c r="E2115" s="56"/>
      <c r="F2115" s="56"/>
      <c r="G2115" s="56"/>
      <c r="H2115" s="56"/>
      <c r="I2115" s="45"/>
    </row>
    <row r="2116" spans="2:9" ht="12.75">
      <c r="B2116" s="56"/>
      <c r="C2116" s="56"/>
      <c r="D2116" s="56"/>
      <c r="E2116" s="56"/>
      <c r="F2116" s="56"/>
      <c r="G2116" s="56"/>
      <c r="H2116" s="56"/>
      <c r="I2116" s="45"/>
    </row>
    <row r="2117" spans="2:9" ht="12.75">
      <c r="B2117" s="56"/>
      <c r="C2117" s="56"/>
      <c r="D2117" s="56"/>
      <c r="E2117" s="56"/>
      <c r="F2117" s="56"/>
      <c r="G2117" s="56"/>
      <c r="H2117" s="56"/>
      <c r="I2117" s="45"/>
    </row>
    <row r="2118" spans="2:9" ht="12.75">
      <c r="B2118" s="56"/>
      <c r="C2118" s="56"/>
      <c r="D2118" s="56"/>
      <c r="E2118" s="56"/>
      <c r="F2118" s="56"/>
      <c r="G2118" s="56"/>
      <c r="H2118" s="56"/>
      <c r="I2118" s="45"/>
    </row>
    <row r="2119" spans="2:9" ht="12.75">
      <c r="B2119" s="56"/>
      <c r="C2119" s="56"/>
      <c r="D2119" s="56"/>
      <c r="E2119" s="56"/>
      <c r="F2119" s="56"/>
      <c r="G2119" s="56"/>
      <c r="H2119" s="56"/>
      <c r="I2119" s="45"/>
    </row>
    <row r="2120" spans="2:9" ht="12.75">
      <c r="B2120" s="56"/>
      <c r="C2120" s="56"/>
      <c r="D2120" s="56"/>
      <c r="E2120" s="56"/>
      <c r="F2120" s="56"/>
      <c r="G2120" s="56"/>
      <c r="H2120" s="56"/>
      <c r="I2120" s="45"/>
    </row>
    <row r="2121" spans="2:9" ht="12.75">
      <c r="B2121" s="56"/>
      <c r="C2121" s="56"/>
      <c r="D2121" s="56"/>
      <c r="E2121" s="56"/>
      <c r="F2121" s="56"/>
      <c r="G2121" s="56"/>
      <c r="H2121" s="56"/>
      <c r="I2121" s="45"/>
    </row>
    <row r="2122" spans="2:9" ht="12.75">
      <c r="B2122" s="56"/>
      <c r="C2122" s="56"/>
      <c r="D2122" s="56"/>
      <c r="E2122" s="56"/>
      <c r="F2122" s="56"/>
      <c r="G2122" s="56"/>
      <c r="H2122" s="56"/>
      <c r="I2122" s="45"/>
    </row>
    <row r="2123" spans="2:9" ht="12.75">
      <c r="B2123" s="56"/>
      <c r="C2123" s="56"/>
      <c r="D2123" s="56"/>
      <c r="E2123" s="56"/>
      <c r="F2123" s="56"/>
      <c r="G2123" s="56"/>
      <c r="H2123" s="56"/>
      <c r="I2123" s="45"/>
    </row>
    <row r="2124" spans="2:9" ht="12.75">
      <c r="B2124" s="56"/>
      <c r="C2124" s="56"/>
      <c r="D2124" s="56"/>
      <c r="E2124" s="56"/>
      <c r="F2124" s="56"/>
      <c r="G2124" s="56"/>
      <c r="H2124" s="56"/>
      <c r="I2124" s="45"/>
    </row>
    <row r="2125" spans="2:9" ht="12.75">
      <c r="B2125" s="56"/>
      <c r="C2125" s="56"/>
      <c r="D2125" s="56"/>
      <c r="E2125" s="56"/>
      <c r="F2125" s="56"/>
      <c r="G2125" s="56"/>
      <c r="H2125" s="56"/>
      <c r="I2125" s="45"/>
    </row>
    <row r="2126" spans="2:9" ht="12.75">
      <c r="B2126" s="56"/>
      <c r="C2126" s="56"/>
      <c r="D2126" s="56"/>
      <c r="E2126" s="56"/>
      <c r="F2126" s="56"/>
      <c r="G2126" s="56"/>
      <c r="H2126" s="56"/>
      <c r="I2126" s="45"/>
    </row>
    <row r="2127" spans="2:9" ht="12.75">
      <c r="B2127" s="56"/>
      <c r="C2127" s="56"/>
      <c r="D2127" s="56"/>
      <c r="E2127" s="56"/>
      <c r="F2127" s="56"/>
      <c r="G2127" s="56"/>
      <c r="H2127" s="56"/>
      <c r="I2127" s="45"/>
    </row>
    <row r="2128" spans="2:9" ht="12.75">
      <c r="B2128" s="56"/>
      <c r="C2128" s="56"/>
      <c r="D2128" s="56"/>
      <c r="E2128" s="56"/>
      <c r="F2128" s="56"/>
      <c r="G2128" s="56"/>
      <c r="H2128" s="56"/>
      <c r="I2128" s="45"/>
    </row>
    <row r="2129" spans="2:9" ht="12.75">
      <c r="B2129" s="56"/>
      <c r="C2129" s="56"/>
      <c r="D2129" s="56"/>
      <c r="E2129" s="56"/>
      <c r="F2129" s="56"/>
      <c r="G2129" s="56"/>
      <c r="H2129" s="56"/>
      <c r="I2129" s="45"/>
    </row>
    <row r="2130" spans="2:9" ht="12.75">
      <c r="B2130" s="56"/>
      <c r="C2130" s="56"/>
      <c r="D2130" s="56"/>
      <c r="E2130" s="56"/>
      <c r="F2130" s="56"/>
      <c r="G2130" s="56"/>
      <c r="H2130" s="56"/>
      <c r="I2130" s="45"/>
    </row>
    <row r="2131" spans="2:9" ht="12.75">
      <c r="B2131" s="56"/>
      <c r="C2131" s="56"/>
      <c r="D2131" s="56"/>
      <c r="E2131" s="56"/>
      <c r="F2131" s="56"/>
      <c r="G2131" s="56"/>
      <c r="H2131" s="56"/>
      <c r="I2131" s="45"/>
    </row>
    <row r="2132" spans="2:9" ht="12.75">
      <c r="B2132" s="56"/>
      <c r="C2132" s="56"/>
      <c r="D2132" s="56"/>
      <c r="E2132" s="56"/>
      <c r="F2132" s="56"/>
      <c r="G2132" s="56"/>
      <c r="H2132" s="56"/>
      <c r="I2132" s="45"/>
    </row>
    <row r="2133" spans="2:9" ht="12.75">
      <c r="B2133" s="56"/>
      <c r="C2133" s="56"/>
      <c r="D2133" s="56"/>
      <c r="E2133" s="56"/>
      <c r="F2133" s="56"/>
      <c r="G2133" s="56"/>
      <c r="H2133" s="56"/>
      <c r="I2133" s="45"/>
    </row>
    <row r="2134" spans="2:9" ht="12.75">
      <c r="B2134" s="56"/>
      <c r="C2134" s="56"/>
      <c r="D2134" s="56"/>
      <c r="E2134" s="56"/>
      <c r="F2134" s="56"/>
      <c r="G2134" s="56"/>
      <c r="H2134" s="56"/>
      <c r="I2134" s="45"/>
    </row>
    <row r="2135" spans="2:9" ht="12.75">
      <c r="B2135" s="56"/>
      <c r="C2135" s="56"/>
      <c r="D2135" s="56"/>
      <c r="E2135" s="56"/>
      <c r="F2135" s="56"/>
      <c r="G2135" s="56"/>
      <c r="H2135" s="56"/>
      <c r="I2135" s="45"/>
    </row>
    <row r="2136" spans="2:9" ht="12.75">
      <c r="B2136" s="56"/>
      <c r="C2136" s="56"/>
      <c r="D2136" s="56"/>
      <c r="E2136" s="56"/>
      <c r="F2136" s="56"/>
      <c r="G2136" s="56"/>
      <c r="H2136" s="56"/>
      <c r="I2136" s="45"/>
    </row>
    <row r="2137" spans="2:9" ht="12.75">
      <c r="B2137" s="56"/>
      <c r="C2137" s="56"/>
      <c r="D2137" s="56"/>
      <c r="E2137" s="56"/>
      <c r="F2137" s="56"/>
      <c r="G2137" s="56"/>
      <c r="H2137" s="56"/>
      <c r="I2137" s="45"/>
    </row>
    <row r="2138" spans="2:9" ht="12.75">
      <c r="B2138" s="56"/>
      <c r="C2138" s="56"/>
      <c r="D2138" s="56"/>
      <c r="E2138" s="56"/>
      <c r="F2138" s="56"/>
      <c r="G2138" s="56"/>
      <c r="H2138" s="56"/>
      <c r="I2138" s="45"/>
    </row>
    <row r="2139" spans="2:9" ht="12.75">
      <c r="B2139" s="56"/>
      <c r="C2139" s="56"/>
      <c r="D2139" s="56"/>
      <c r="E2139" s="56"/>
      <c r="F2139" s="56"/>
      <c r="G2139" s="56"/>
      <c r="H2139" s="56"/>
      <c r="I2139" s="45"/>
    </row>
    <row r="2140" spans="2:9" ht="12.75">
      <c r="B2140" s="56"/>
      <c r="C2140" s="56"/>
      <c r="D2140" s="56"/>
      <c r="E2140" s="56"/>
      <c r="F2140" s="56"/>
      <c r="G2140" s="56"/>
      <c r="H2140" s="56"/>
      <c r="I2140" s="45"/>
    </row>
    <row r="2141" spans="2:9" ht="12.75">
      <c r="B2141" s="56"/>
      <c r="C2141" s="56"/>
      <c r="D2141" s="56"/>
      <c r="E2141" s="56"/>
      <c r="F2141" s="56"/>
      <c r="G2141" s="56"/>
      <c r="H2141" s="56"/>
      <c r="I2141" s="45"/>
    </row>
    <row r="2142" spans="2:9" ht="12.75">
      <c r="B2142" s="56"/>
      <c r="C2142" s="56"/>
      <c r="D2142" s="56"/>
      <c r="E2142" s="56"/>
      <c r="F2142" s="56"/>
      <c r="G2142" s="56"/>
      <c r="H2142" s="56"/>
      <c r="I2142" s="45"/>
    </row>
    <row r="2143" spans="2:9" ht="12.75">
      <c r="B2143" s="56"/>
      <c r="C2143" s="56"/>
      <c r="D2143" s="56"/>
      <c r="E2143" s="56"/>
      <c r="F2143" s="56"/>
      <c r="G2143" s="56"/>
      <c r="H2143" s="56"/>
      <c r="I2143" s="45"/>
    </row>
    <row r="2144" spans="2:9" ht="12.75">
      <c r="B2144" s="56"/>
      <c r="C2144" s="56"/>
      <c r="D2144" s="56"/>
      <c r="E2144" s="56"/>
      <c r="F2144" s="56"/>
      <c r="G2144" s="56"/>
      <c r="H2144" s="56"/>
      <c r="I2144" s="45"/>
    </row>
    <row r="2145" spans="2:9" ht="12.75">
      <c r="B2145" s="56"/>
      <c r="C2145" s="56"/>
      <c r="D2145" s="56"/>
      <c r="E2145" s="56"/>
      <c r="F2145" s="56"/>
      <c r="G2145" s="56"/>
      <c r="H2145" s="56"/>
      <c r="I2145" s="45"/>
    </row>
    <row r="2146" spans="2:9" ht="12.75">
      <c r="B2146" s="56"/>
      <c r="C2146" s="56"/>
      <c r="D2146" s="56"/>
      <c r="E2146" s="56"/>
      <c r="F2146" s="56"/>
      <c r="G2146" s="56"/>
      <c r="H2146" s="56"/>
      <c r="I2146" s="45"/>
    </row>
    <row r="2147" spans="2:9" ht="12.75">
      <c r="B2147" s="56"/>
      <c r="C2147" s="56"/>
      <c r="D2147" s="56"/>
      <c r="E2147" s="56"/>
      <c r="F2147" s="56"/>
      <c r="G2147" s="56"/>
      <c r="H2147" s="56"/>
      <c r="I2147" s="45"/>
    </row>
    <row r="2148" spans="2:9" ht="12.75">
      <c r="B2148" s="56"/>
      <c r="C2148" s="56"/>
      <c r="D2148" s="56"/>
      <c r="E2148" s="56"/>
      <c r="F2148" s="56"/>
      <c r="G2148" s="56"/>
      <c r="H2148" s="56"/>
      <c r="I2148" s="45"/>
    </row>
    <row r="2149" spans="2:9" ht="12.75">
      <c r="B2149" s="56"/>
      <c r="C2149" s="56"/>
      <c r="D2149" s="56"/>
      <c r="E2149" s="56"/>
      <c r="F2149" s="56"/>
      <c r="G2149" s="56"/>
      <c r="H2149" s="56"/>
      <c r="I2149" s="45"/>
    </row>
    <row r="2150" spans="2:9" ht="12.75">
      <c r="B2150" s="56"/>
      <c r="C2150" s="56"/>
      <c r="D2150" s="56"/>
      <c r="E2150" s="56"/>
      <c r="F2150" s="56"/>
      <c r="G2150" s="56"/>
      <c r="H2150" s="56"/>
      <c r="I2150" s="45"/>
    </row>
    <row r="2151" spans="2:9" ht="12.75">
      <c r="B2151" s="56"/>
      <c r="C2151" s="56"/>
      <c r="D2151" s="56"/>
      <c r="E2151" s="56"/>
      <c r="F2151" s="56"/>
      <c r="G2151" s="56"/>
      <c r="H2151" s="56"/>
      <c r="I2151" s="45"/>
    </row>
    <row r="2152" spans="2:9" ht="12.75">
      <c r="B2152" s="56"/>
      <c r="C2152" s="56"/>
      <c r="D2152" s="56"/>
      <c r="E2152" s="56"/>
      <c r="F2152" s="56"/>
      <c r="G2152" s="56"/>
      <c r="H2152" s="56"/>
      <c r="I2152" s="45"/>
    </row>
    <row r="2153" spans="2:9" ht="12.75">
      <c r="B2153" s="56"/>
      <c r="C2153" s="56"/>
      <c r="D2153" s="56"/>
      <c r="E2153" s="56"/>
      <c r="F2153" s="56"/>
      <c r="G2153" s="56"/>
      <c r="H2153" s="56"/>
      <c r="I2153" s="45"/>
    </row>
    <row r="2154" spans="2:9" ht="12.75">
      <c r="B2154" s="56"/>
      <c r="C2154" s="56"/>
      <c r="D2154" s="56"/>
      <c r="E2154" s="56"/>
      <c r="F2154" s="56"/>
      <c r="G2154" s="56"/>
      <c r="H2154" s="56"/>
      <c r="I2154" s="45"/>
    </row>
    <row r="2155" spans="2:9" ht="12.75">
      <c r="B2155" s="56"/>
      <c r="C2155" s="56"/>
      <c r="D2155" s="56"/>
      <c r="E2155" s="56"/>
      <c r="F2155" s="56"/>
      <c r="G2155" s="56"/>
      <c r="H2155" s="56"/>
      <c r="I2155" s="45"/>
    </row>
    <row r="2156" spans="2:9" ht="12.75">
      <c r="B2156" s="56"/>
      <c r="C2156" s="56"/>
      <c r="D2156" s="56"/>
      <c r="E2156" s="56"/>
      <c r="F2156" s="56"/>
      <c r="G2156" s="56"/>
      <c r="H2156" s="56"/>
      <c r="I2156" s="45"/>
    </row>
    <row r="2157" spans="2:9" ht="12.75">
      <c r="B2157" s="56"/>
      <c r="C2157" s="56"/>
      <c r="D2157" s="56"/>
      <c r="E2157" s="56"/>
      <c r="F2157" s="56"/>
      <c r="G2157" s="56"/>
      <c r="H2157" s="56"/>
      <c r="I2157" s="45"/>
    </row>
    <row r="2158" spans="2:9" ht="12.75">
      <c r="B2158" s="56"/>
      <c r="C2158" s="56"/>
      <c r="D2158" s="56"/>
      <c r="E2158" s="56"/>
      <c r="F2158" s="56"/>
      <c r="G2158" s="56"/>
      <c r="H2158" s="56"/>
      <c r="I2158" s="45"/>
    </row>
    <row r="2159" spans="2:9" ht="12.75">
      <c r="B2159" s="56"/>
      <c r="C2159" s="56"/>
      <c r="D2159" s="56"/>
      <c r="E2159" s="56"/>
      <c r="F2159" s="56"/>
      <c r="G2159" s="56"/>
      <c r="H2159" s="56"/>
      <c r="I2159" s="45"/>
    </row>
    <row r="2160" spans="2:9" ht="12.75">
      <c r="B2160" s="56"/>
      <c r="C2160" s="56"/>
      <c r="D2160" s="56"/>
      <c r="E2160" s="56"/>
      <c r="F2160" s="56"/>
      <c r="G2160" s="56"/>
      <c r="H2160" s="56"/>
      <c r="I2160" s="45"/>
    </row>
    <row r="2161" spans="2:9" ht="12.75">
      <c r="B2161" s="56"/>
      <c r="C2161" s="56"/>
      <c r="D2161" s="56"/>
      <c r="E2161" s="56"/>
      <c r="F2161" s="56"/>
      <c r="G2161" s="56"/>
      <c r="H2161" s="56"/>
      <c r="I2161" s="45"/>
    </row>
    <row r="2162" spans="2:9" ht="12.75">
      <c r="B2162" s="56"/>
      <c r="C2162" s="56"/>
      <c r="D2162" s="56"/>
      <c r="E2162" s="56"/>
      <c r="F2162" s="56"/>
      <c r="G2162" s="56"/>
      <c r="H2162" s="56"/>
      <c r="I2162" s="45"/>
    </row>
    <row r="2163" spans="2:9" ht="12.75">
      <c r="B2163" s="56"/>
      <c r="C2163" s="56"/>
      <c r="D2163" s="56"/>
      <c r="E2163" s="56"/>
      <c r="F2163" s="56"/>
      <c r="G2163" s="56"/>
      <c r="H2163" s="56"/>
      <c r="I2163" s="45"/>
    </row>
    <row r="2164" spans="2:9" ht="12.75">
      <c r="B2164" s="56"/>
      <c r="C2164" s="56"/>
      <c r="D2164" s="56"/>
      <c r="E2164" s="56"/>
      <c r="F2164" s="56"/>
      <c r="G2164" s="56"/>
      <c r="H2164" s="56"/>
      <c r="I2164" s="45"/>
    </row>
    <row r="2165" spans="2:9" ht="12.75">
      <c r="B2165" s="56"/>
      <c r="C2165" s="56"/>
      <c r="D2165" s="56"/>
      <c r="E2165" s="56"/>
      <c r="F2165" s="56"/>
      <c r="G2165" s="56"/>
      <c r="H2165" s="56"/>
      <c r="I2165" s="45"/>
    </row>
    <row r="2166" spans="2:9" ht="12.75">
      <c r="B2166" s="56"/>
      <c r="C2166" s="56"/>
      <c r="D2166" s="56"/>
      <c r="E2166" s="56"/>
      <c r="F2166" s="56"/>
      <c r="G2166" s="56"/>
      <c r="H2166" s="56"/>
      <c r="I2166" s="45"/>
    </row>
    <row r="2167" spans="2:9" ht="12.75">
      <c r="B2167" s="56"/>
      <c r="C2167" s="56"/>
      <c r="D2167" s="56"/>
      <c r="E2167" s="56"/>
      <c r="F2167" s="56"/>
      <c r="G2167" s="56"/>
      <c r="H2167" s="56"/>
      <c r="I2167" s="45"/>
    </row>
    <row r="2168" spans="2:9" ht="12.75">
      <c r="B2168" s="56"/>
      <c r="C2168" s="56"/>
      <c r="D2168" s="56"/>
      <c r="E2168" s="56"/>
      <c r="F2168" s="56"/>
      <c r="G2168" s="56"/>
      <c r="H2168" s="56"/>
      <c r="I2168" s="45"/>
    </row>
    <row r="2169" spans="2:9" ht="12.75">
      <c r="B2169" s="56"/>
      <c r="C2169" s="56"/>
      <c r="D2169" s="56"/>
      <c r="E2169" s="56"/>
      <c r="F2169" s="56"/>
      <c r="G2169" s="56"/>
      <c r="H2169" s="56"/>
      <c r="I2169" s="45"/>
    </row>
    <row r="2170" spans="2:9" ht="12.75">
      <c r="B2170" s="56"/>
      <c r="C2170" s="56"/>
      <c r="D2170" s="56"/>
      <c r="E2170" s="56"/>
      <c r="F2170" s="56"/>
      <c r="G2170" s="56"/>
      <c r="H2170" s="56"/>
      <c r="I2170" s="45"/>
    </row>
    <row r="2171" spans="2:9" ht="12.75">
      <c r="B2171" s="56"/>
      <c r="C2171" s="56"/>
      <c r="D2171" s="56"/>
      <c r="E2171" s="56"/>
      <c r="F2171" s="56"/>
      <c r="G2171" s="56"/>
      <c r="H2171" s="56"/>
      <c r="I2171" s="45"/>
    </row>
    <row r="2172" spans="2:9" ht="12.75">
      <c r="B2172" s="56"/>
      <c r="C2172" s="56"/>
      <c r="D2172" s="56"/>
      <c r="E2172" s="56"/>
      <c r="F2172" s="56"/>
      <c r="G2172" s="56"/>
      <c r="H2172" s="56"/>
      <c r="I2172" s="45"/>
    </row>
    <row r="2173" spans="2:9" ht="12.75">
      <c r="B2173" s="56"/>
      <c r="C2173" s="56"/>
      <c r="D2173" s="56"/>
      <c r="E2173" s="56"/>
      <c r="F2173" s="56"/>
      <c r="G2173" s="56"/>
      <c r="H2173" s="56"/>
      <c r="I2173" s="45"/>
    </row>
    <row r="2174" spans="2:9" ht="12.75">
      <c r="B2174" s="56"/>
      <c r="C2174" s="56"/>
      <c r="D2174" s="56"/>
      <c r="E2174" s="56"/>
      <c r="F2174" s="56"/>
      <c r="G2174" s="56"/>
      <c r="H2174" s="56"/>
      <c r="I2174" s="45"/>
    </row>
    <row r="2175" spans="2:9" ht="12.75">
      <c r="B2175" s="56"/>
      <c r="C2175" s="56"/>
      <c r="D2175" s="56"/>
      <c r="E2175" s="56"/>
      <c r="F2175" s="56"/>
      <c r="G2175" s="56"/>
      <c r="H2175" s="56"/>
      <c r="I2175" s="45"/>
    </row>
    <row r="2176" spans="2:9" ht="12.75">
      <c r="B2176" s="56"/>
      <c r="C2176" s="56"/>
      <c r="D2176" s="56"/>
      <c r="E2176" s="56"/>
      <c r="F2176" s="56"/>
      <c r="G2176" s="56"/>
      <c r="H2176" s="56"/>
      <c r="I2176" s="45"/>
    </row>
    <row r="2177" spans="2:9" ht="12.75">
      <c r="B2177" s="56"/>
      <c r="C2177" s="56"/>
      <c r="D2177" s="56"/>
      <c r="E2177" s="56"/>
      <c r="F2177" s="56"/>
      <c r="G2177" s="56"/>
      <c r="H2177" s="56"/>
      <c r="I2177" s="45"/>
    </row>
    <row r="2178" spans="2:9" ht="12.75">
      <c r="B2178" s="56"/>
      <c r="C2178" s="56"/>
      <c r="D2178" s="56"/>
      <c r="E2178" s="56"/>
      <c r="F2178" s="56"/>
      <c r="G2178" s="56"/>
      <c r="H2178" s="56"/>
      <c r="I2178" s="45"/>
    </row>
    <row r="2179" spans="2:9" ht="12.75">
      <c r="B2179" s="56"/>
      <c r="C2179" s="56"/>
      <c r="D2179" s="56"/>
      <c r="E2179" s="56"/>
      <c r="F2179" s="56"/>
      <c r="G2179" s="56"/>
      <c r="H2179" s="56"/>
      <c r="I2179" s="45"/>
    </row>
    <row r="2180" spans="2:9" ht="12.75">
      <c r="B2180" s="56"/>
      <c r="C2180" s="56"/>
      <c r="D2180" s="56"/>
      <c r="E2180" s="56"/>
      <c r="F2180" s="56"/>
      <c r="G2180" s="56"/>
      <c r="H2180" s="56"/>
      <c r="I2180" s="45"/>
    </row>
    <row r="2181" spans="2:9" ht="12.75">
      <c r="B2181" s="56"/>
      <c r="C2181" s="56"/>
      <c r="D2181" s="56"/>
      <c r="E2181" s="56"/>
      <c r="F2181" s="56"/>
      <c r="G2181" s="56"/>
      <c r="H2181" s="56"/>
      <c r="I2181" s="45"/>
    </row>
    <row r="2182" spans="2:9" ht="12.75">
      <c r="B2182" s="56"/>
      <c r="C2182" s="56"/>
      <c r="D2182" s="56"/>
      <c r="E2182" s="56"/>
      <c r="F2182" s="56"/>
      <c r="G2182" s="56"/>
      <c r="H2182" s="56"/>
      <c r="I2182" s="45"/>
    </row>
    <row r="2183" spans="2:9" ht="12.75">
      <c r="B2183" s="56"/>
      <c r="C2183" s="56"/>
      <c r="D2183" s="56"/>
      <c r="E2183" s="56"/>
      <c r="F2183" s="56"/>
      <c r="G2183" s="56"/>
      <c r="H2183" s="56"/>
      <c r="I2183" s="45"/>
    </row>
    <row r="2184" spans="2:9" ht="12.75">
      <c r="B2184" s="56"/>
      <c r="C2184" s="56"/>
      <c r="D2184" s="56"/>
      <c r="E2184" s="56"/>
      <c r="F2184" s="56"/>
      <c r="G2184" s="56"/>
      <c r="H2184" s="56"/>
      <c r="I2184" s="45"/>
    </row>
    <row r="2185" spans="2:9" ht="12.75">
      <c r="B2185" s="56"/>
      <c r="C2185" s="56"/>
      <c r="D2185" s="56"/>
      <c r="E2185" s="56"/>
      <c r="F2185" s="56"/>
      <c r="G2185" s="56"/>
      <c r="H2185" s="56"/>
      <c r="I2185" s="45"/>
    </row>
    <row r="2186" spans="2:9" ht="12.75">
      <c r="B2186" s="56"/>
      <c r="C2186" s="56"/>
      <c r="D2186" s="56"/>
      <c r="E2186" s="56"/>
      <c r="F2186" s="56"/>
      <c r="G2186" s="56"/>
      <c r="H2186" s="56"/>
      <c r="I2186" s="45"/>
    </row>
    <row r="2187" spans="2:9" ht="12.75">
      <c r="B2187" s="56"/>
      <c r="C2187" s="56"/>
      <c r="D2187" s="56"/>
      <c r="E2187" s="56"/>
      <c r="F2187" s="56"/>
      <c r="G2187" s="56"/>
      <c r="H2187" s="56"/>
      <c r="I2187" s="45"/>
    </row>
    <row r="2188" spans="2:9" ht="12.75">
      <c r="B2188" s="56"/>
      <c r="C2188" s="56"/>
      <c r="D2188" s="56"/>
      <c r="E2188" s="56"/>
      <c r="F2188" s="56"/>
      <c r="G2188" s="56"/>
      <c r="H2188" s="56"/>
      <c r="I2188" s="45"/>
    </row>
    <row r="2189" spans="2:9" ht="12.75">
      <c r="B2189" s="56"/>
      <c r="C2189" s="56"/>
      <c r="D2189" s="56"/>
      <c r="E2189" s="56"/>
      <c r="F2189" s="56"/>
      <c r="G2189" s="56"/>
      <c r="H2189" s="56"/>
      <c r="I2189" s="45"/>
    </row>
    <row r="2190" spans="2:9" ht="12.75">
      <c r="B2190" s="56"/>
      <c r="C2190" s="56"/>
      <c r="D2190" s="56"/>
      <c r="E2190" s="56"/>
      <c r="F2190" s="56"/>
      <c r="G2190" s="56"/>
      <c r="H2190" s="56"/>
      <c r="I2190" s="45"/>
    </row>
    <row r="2191" spans="2:9" ht="12.75">
      <c r="B2191" s="56"/>
      <c r="C2191" s="56"/>
      <c r="D2191" s="56"/>
      <c r="E2191" s="56"/>
      <c r="F2191" s="56"/>
      <c r="G2191" s="56"/>
      <c r="H2191" s="56"/>
      <c r="I2191" s="45"/>
    </row>
    <row r="2192" spans="2:9" ht="12.75">
      <c r="B2192" s="56"/>
      <c r="C2192" s="56"/>
      <c r="D2192" s="56"/>
      <c r="E2192" s="56"/>
      <c r="F2192" s="56"/>
      <c r="G2192" s="56"/>
      <c r="H2192" s="56"/>
      <c r="I2192" s="45"/>
    </row>
    <row r="2193" spans="2:9" ht="12.75">
      <c r="B2193" s="56"/>
      <c r="C2193" s="56"/>
      <c r="D2193" s="56"/>
      <c r="E2193" s="56"/>
      <c r="F2193" s="56"/>
      <c r="G2193" s="56"/>
      <c r="H2193" s="56"/>
      <c r="I2193" s="45"/>
    </row>
    <row r="2194" spans="2:9" ht="12.75">
      <c r="B2194" s="56"/>
      <c r="C2194" s="56"/>
      <c r="D2194" s="56"/>
      <c r="E2194" s="56"/>
      <c r="F2194" s="56"/>
      <c r="G2194" s="56"/>
      <c r="H2194" s="56"/>
      <c r="I2194" s="45"/>
    </row>
    <row r="2195" spans="2:9" ht="12.75">
      <c r="B2195" s="56"/>
      <c r="C2195" s="56"/>
      <c r="D2195" s="56"/>
      <c r="E2195" s="56"/>
      <c r="F2195" s="56"/>
      <c r="G2195" s="56"/>
      <c r="H2195" s="56"/>
      <c r="I2195" s="45"/>
    </row>
    <row r="2196" spans="2:9" ht="12.75">
      <c r="B2196" s="56"/>
      <c r="C2196" s="56"/>
      <c r="D2196" s="56"/>
      <c r="E2196" s="56"/>
      <c r="F2196" s="56"/>
      <c r="G2196" s="56"/>
      <c r="H2196" s="56"/>
      <c r="I2196" s="45"/>
    </row>
    <row r="2197" spans="2:9" ht="12.75">
      <c r="B2197" s="56"/>
      <c r="C2197" s="56"/>
      <c r="D2197" s="56"/>
      <c r="E2197" s="56"/>
      <c r="F2197" s="56"/>
      <c r="G2197" s="56"/>
      <c r="H2197" s="56"/>
      <c r="I2197" s="45"/>
    </row>
    <row r="2198" spans="2:9" ht="12.75">
      <c r="B2198" s="56"/>
      <c r="C2198" s="56"/>
      <c r="D2198" s="56"/>
      <c r="E2198" s="56"/>
      <c r="F2198" s="56"/>
      <c r="G2198" s="56"/>
      <c r="H2198" s="56"/>
      <c r="I2198" s="45"/>
    </row>
    <row r="2199" spans="2:9" ht="12.75">
      <c r="B2199" s="56"/>
      <c r="C2199" s="56"/>
      <c r="D2199" s="56"/>
      <c r="E2199" s="56"/>
      <c r="F2199" s="56"/>
      <c r="G2199" s="56"/>
      <c r="H2199" s="56"/>
      <c r="I2199" s="45"/>
    </row>
    <row r="2200" spans="2:9" ht="12.75">
      <c r="B2200" s="56"/>
      <c r="C2200" s="56"/>
      <c r="D2200" s="56"/>
      <c r="E2200" s="56"/>
      <c r="F2200" s="56"/>
      <c r="G2200" s="56"/>
      <c r="H2200" s="56"/>
      <c r="I2200" s="45"/>
    </row>
    <row r="2201" spans="2:9" ht="12.75">
      <c r="B2201" s="56"/>
      <c r="C2201" s="56"/>
      <c r="D2201" s="56"/>
      <c r="E2201" s="56"/>
      <c r="F2201" s="56"/>
      <c r="G2201" s="56"/>
      <c r="H2201" s="56"/>
      <c r="I2201" s="45"/>
    </row>
    <row r="2202" spans="2:9" ht="12.75">
      <c r="B2202" s="56"/>
      <c r="C2202" s="56"/>
      <c r="D2202" s="56"/>
      <c r="E2202" s="56"/>
      <c r="F2202" s="56"/>
      <c r="G2202" s="56"/>
      <c r="H2202" s="56"/>
      <c r="I2202" s="45"/>
    </row>
    <row r="2203" spans="2:9" ht="12.75">
      <c r="B2203" s="56"/>
      <c r="C2203" s="56"/>
      <c r="D2203" s="56"/>
      <c r="E2203" s="56"/>
      <c r="F2203" s="56"/>
      <c r="G2203" s="56"/>
      <c r="H2203" s="56"/>
      <c r="I2203" s="45"/>
    </row>
    <row r="2204" spans="2:9" ht="12.75">
      <c r="B2204" s="56"/>
      <c r="C2204" s="56"/>
      <c r="D2204" s="56"/>
      <c r="E2204" s="56"/>
      <c r="F2204" s="56"/>
      <c r="G2204" s="56"/>
      <c r="H2204" s="56"/>
      <c r="I2204" s="45"/>
    </row>
    <row r="2205" spans="2:9" ht="12.75">
      <c r="B2205" s="56"/>
      <c r="C2205" s="56"/>
      <c r="D2205" s="56"/>
      <c r="E2205" s="56"/>
      <c r="F2205" s="56"/>
      <c r="G2205" s="56"/>
      <c r="H2205" s="56"/>
      <c r="I2205" s="45"/>
    </row>
    <row r="2206" spans="2:9" ht="12.75">
      <c r="B2206" s="56"/>
      <c r="C2206" s="56"/>
      <c r="D2206" s="56"/>
      <c r="E2206" s="56"/>
      <c r="F2206" s="56"/>
      <c r="G2206" s="56"/>
      <c r="H2206" s="56"/>
      <c r="I2206" s="45"/>
    </row>
    <row r="2207" spans="2:9" ht="12.75">
      <c r="B2207" s="56"/>
      <c r="C2207" s="56"/>
      <c r="D2207" s="56"/>
      <c r="E2207" s="56"/>
      <c r="F2207" s="56"/>
      <c r="G2207" s="56"/>
      <c r="H2207" s="56"/>
      <c r="I2207" s="45"/>
    </row>
    <row r="2208" spans="2:9" ht="12.75">
      <c r="B2208" s="56"/>
      <c r="C2208" s="56"/>
      <c r="D2208" s="56"/>
      <c r="E2208" s="56"/>
      <c r="F2208" s="56"/>
      <c r="G2208" s="56"/>
      <c r="H2208" s="56"/>
      <c r="I2208" s="45"/>
    </row>
    <row r="2209" spans="2:9" ht="12.75">
      <c r="B2209" s="56"/>
      <c r="C2209" s="56"/>
      <c r="D2209" s="56"/>
      <c r="E2209" s="56"/>
      <c r="F2209" s="56"/>
      <c r="G2209" s="56"/>
      <c r="H2209" s="56"/>
      <c r="I2209" s="45"/>
    </row>
    <row r="2210" spans="2:9" ht="12.75">
      <c r="B2210" s="56"/>
      <c r="C2210" s="56"/>
      <c r="D2210" s="56"/>
      <c r="E2210" s="56"/>
      <c r="F2210" s="56"/>
      <c r="G2210" s="56"/>
      <c r="H2210" s="56"/>
      <c r="I2210" s="45"/>
    </row>
    <row r="2211" spans="2:9" ht="12.75">
      <c r="B2211" s="56"/>
      <c r="C2211" s="56"/>
      <c r="D2211" s="56"/>
      <c r="E2211" s="56"/>
      <c r="F2211" s="56"/>
      <c r="G2211" s="56"/>
      <c r="H2211" s="56"/>
      <c r="I2211" s="45"/>
    </row>
    <row r="2212" spans="2:9" ht="12.75">
      <c r="B2212" s="56"/>
      <c r="C2212" s="56"/>
      <c r="D2212" s="56"/>
      <c r="E2212" s="56"/>
      <c r="F2212" s="56"/>
      <c r="G2212" s="56"/>
      <c r="H2212" s="56"/>
      <c r="I2212" s="45"/>
    </row>
    <row r="2213" spans="2:9" ht="12.75">
      <c r="B2213" s="56"/>
      <c r="C2213" s="56"/>
      <c r="D2213" s="56"/>
      <c r="E2213" s="56"/>
      <c r="F2213" s="56"/>
      <c r="G2213" s="56"/>
      <c r="H2213" s="56"/>
      <c r="I2213" s="45"/>
    </row>
    <row r="2214" spans="2:9" ht="12.75">
      <c r="B2214" s="56"/>
      <c r="C2214" s="56"/>
      <c r="D2214" s="56"/>
      <c r="E2214" s="56"/>
      <c r="F2214" s="56"/>
      <c r="G2214" s="56"/>
      <c r="H2214" s="56"/>
      <c r="I2214" s="45"/>
    </row>
    <row r="2215" spans="2:9" ht="12.75">
      <c r="B2215" s="56"/>
      <c r="C2215" s="56"/>
      <c r="D2215" s="56"/>
      <c r="E2215" s="56"/>
      <c r="F2215" s="56"/>
      <c r="G2215" s="56"/>
      <c r="H2215" s="56"/>
      <c r="I2215" s="45"/>
    </row>
    <row r="2216" spans="2:9" ht="12.75">
      <c r="B2216" s="56"/>
      <c r="C2216" s="56"/>
      <c r="D2216" s="56"/>
      <c r="E2216" s="56"/>
      <c r="F2216" s="56"/>
      <c r="G2216" s="56"/>
      <c r="H2216" s="56"/>
      <c r="I2216" s="45"/>
    </row>
    <row r="2217" spans="2:9" ht="12.75">
      <c r="B2217" s="56"/>
      <c r="C2217" s="56"/>
      <c r="D2217" s="56"/>
      <c r="E2217" s="56"/>
      <c r="F2217" s="56"/>
      <c r="G2217" s="56"/>
      <c r="H2217" s="56"/>
      <c r="I2217" s="45"/>
    </row>
    <row r="2218" spans="2:9" ht="12.75">
      <c r="B2218" s="56"/>
      <c r="C2218" s="56"/>
      <c r="D2218" s="56"/>
      <c r="E2218" s="56"/>
      <c r="F2218" s="56"/>
      <c r="G2218" s="56"/>
      <c r="H2218" s="56"/>
      <c r="I2218" s="45"/>
    </row>
    <row r="2219" spans="2:9" ht="12.75">
      <c r="B2219" s="56"/>
      <c r="C2219" s="56"/>
      <c r="D2219" s="56"/>
      <c r="E2219" s="56"/>
      <c r="F2219" s="56"/>
      <c r="G2219" s="56"/>
      <c r="H2219" s="56"/>
      <c r="I2219" s="45"/>
    </row>
    <row r="2220" spans="2:9" ht="12.75">
      <c r="B2220" s="56"/>
      <c r="C2220" s="56"/>
      <c r="D2220" s="56"/>
      <c r="E2220" s="56"/>
      <c r="F2220" s="56"/>
      <c r="G2220" s="56"/>
      <c r="H2220" s="56"/>
      <c r="I2220" s="45"/>
    </row>
    <row r="2221" spans="2:9" ht="12.75">
      <c r="B2221" s="56"/>
      <c r="C2221" s="56"/>
      <c r="D2221" s="56"/>
      <c r="E2221" s="56"/>
      <c r="F2221" s="56"/>
      <c r="G2221" s="56"/>
      <c r="H2221" s="56"/>
      <c r="I2221" s="45"/>
    </row>
    <row r="2222" spans="2:9" ht="12.75">
      <c r="B2222" s="56"/>
      <c r="C2222" s="56"/>
      <c r="D2222" s="56"/>
      <c r="E2222" s="56"/>
      <c r="F2222" s="56"/>
      <c r="G2222" s="56"/>
      <c r="H2222" s="56"/>
      <c r="I2222" s="45"/>
    </row>
    <row r="2223" spans="2:9" ht="12.75">
      <c r="B2223" s="56"/>
      <c r="C2223" s="56"/>
      <c r="D2223" s="56"/>
      <c r="E2223" s="56"/>
      <c r="F2223" s="56"/>
      <c r="G2223" s="56"/>
      <c r="H2223" s="56"/>
      <c r="I2223" s="45"/>
    </row>
    <row r="2224" spans="2:9" ht="12.75">
      <c r="B2224" s="56"/>
      <c r="C2224" s="56"/>
      <c r="D2224" s="56"/>
      <c r="E2224" s="56"/>
      <c r="F2224" s="56"/>
      <c r="G2224" s="56"/>
      <c r="H2224" s="56"/>
      <c r="I2224" s="45"/>
    </row>
    <row r="2225" spans="2:9" ht="12.75">
      <c r="B2225" s="56"/>
      <c r="C2225" s="56"/>
      <c r="D2225" s="56"/>
      <c r="E2225" s="56"/>
      <c r="F2225" s="56"/>
      <c r="G2225" s="56"/>
      <c r="H2225" s="56"/>
      <c r="I2225" s="45"/>
    </row>
    <row r="2226" spans="2:9" ht="12.75">
      <c r="B2226" s="56"/>
      <c r="C2226" s="56"/>
      <c r="D2226" s="56"/>
      <c r="E2226" s="56"/>
      <c r="F2226" s="56"/>
      <c r="G2226" s="56"/>
      <c r="H2226" s="56"/>
      <c r="I2226" s="45"/>
    </row>
    <row r="2227" spans="2:9" ht="12.75">
      <c r="B2227" s="56"/>
      <c r="C2227" s="56"/>
      <c r="D2227" s="56"/>
      <c r="E2227" s="56"/>
      <c r="F2227" s="56"/>
      <c r="G2227" s="56"/>
      <c r="H2227" s="56"/>
      <c r="I2227" s="45"/>
    </row>
    <row r="2228" spans="2:9" ht="12.75">
      <c r="B2228" s="56"/>
      <c r="C2228" s="56"/>
      <c r="D2228" s="56"/>
      <c r="E2228" s="56"/>
      <c r="F2228" s="56"/>
      <c r="G2228" s="56"/>
      <c r="H2228" s="56"/>
      <c r="I2228" s="45"/>
    </row>
    <row r="2229" spans="2:9" ht="12.75">
      <c r="B2229" s="56"/>
      <c r="C2229" s="56"/>
      <c r="D2229" s="56"/>
      <c r="E2229" s="56"/>
      <c r="F2229" s="56"/>
      <c r="G2229" s="56"/>
      <c r="H2229" s="56"/>
      <c r="I2229" s="45"/>
    </row>
    <row r="2230" spans="2:9" ht="12.75">
      <c r="B2230" s="56"/>
      <c r="C2230" s="56"/>
      <c r="D2230" s="56"/>
      <c r="E2230" s="56"/>
      <c r="F2230" s="56"/>
      <c r="G2230" s="56"/>
      <c r="H2230" s="56"/>
      <c r="I2230" s="45"/>
    </row>
    <row r="2231" spans="2:9" ht="12.75">
      <c r="B2231" s="56"/>
      <c r="C2231" s="56"/>
      <c r="D2231" s="56"/>
      <c r="E2231" s="56"/>
      <c r="F2231" s="56"/>
      <c r="G2231" s="56"/>
      <c r="H2231" s="56"/>
      <c r="I2231" s="45"/>
    </row>
    <row r="2232" spans="2:9" ht="12.75">
      <c r="B2232" s="56"/>
      <c r="C2232" s="56"/>
      <c r="D2232" s="56"/>
      <c r="E2232" s="56"/>
      <c r="F2232" s="56"/>
      <c r="G2232" s="56"/>
      <c r="H2232" s="56"/>
      <c r="I2232" s="45"/>
    </row>
    <row r="2233" spans="2:9" ht="12.75">
      <c r="B2233" s="56"/>
      <c r="C2233" s="56"/>
      <c r="D2233" s="56"/>
      <c r="E2233" s="56"/>
      <c r="F2233" s="56"/>
      <c r="G2233" s="56"/>
      <c r="H2233" s="56"/>
      <c r="I2233" s="45"/>
    </row>
    <row r="2234" spans="2:9" ht="12.75">
      <c r="B2234" s="56"/>
      <c r="C2234" s="56"/>
      <c r="D2234" s="56"/>
      <c r="E2234" s="56"/>
      <c r="F2234" s="56"/>
      <c r="G2234" s="56"/>
      <c r="H2234" s="56"/>
      <c r="I2234" s="45"/>
    </row>
    <row r="2235" spans="2:9" ht="12.75">
      <c r="B2235" s="56"/>
      <c r="C2235" s="56"/>
      <c r="D2235" s="56"/>
      <c r="E2235" s="56"/>
      <c r="F2235" s="56"/>
      <c r="G2235" s="56"/>
      <c r="H2235" s="56"/>
      <c r="I2235" s="45"/>
    </row>
    <row r="2236" spans="2:9" ht="12.75">
      <c r="B2236" s="56"/>
      <c r="C2236" s="56"/>
      <c r="D2236" s="56"/>
      <c r="E2236" s="56"/>
      <c r="F2236" s="56"/>
      <c r="G2236" s="56"/>
      <c r="H2236" s="56"/>
      <c r="I2236" s="45"/>
    </row>
    <row r="2237" spans="2:9" ht="12.75">
      <c r="B2237" s="56"/>
      <c r="C2237" s="56"/>
      <c r="D2237" s="56"/>
      <c r="E2237" s="56"/>
      <c r="F2237" s="56"/>
      <c r="G2237" s="56"/>
      <c r="H2237" s="56"/>
      <c r="I2237" s="45"/>
    </row>
    <row r="2238" spans="2:9" ht="12.75">
      <c r="B2238" s="56"/>
      <c r="C2238" s="56"/>
      <c r="D2238" s="56"/>
      <c r="E2238" s="56"/>
      <c r="F2238" s="56"/>
      <c r="G2238" s="56"/>
      <c r="H2238" s="56"/>
      <c r="I2238" s="45"/>
    </row>
    <row r="2239" spans="2:9" ht="12.75">
      <c r="B2239" s="56"/>
      <c r="C2239" s="56"/>
      <c r="D2239" s="56"/>
      <c r="E2239" s="56"/>
      <c r="F2239" s="56"/>
      <c r="G2239" s="56"/>
      <c r="H2239" s="56"/>
      <c r="I2239" s="45"/>
    </row>
    <row r="2240" spans="2:9" ht="12.75">
      <c r="B2240" s="56"/>
      <c r="C2240" s="56"/>
      <c r="D2240" s="56"/>
      <c r="E2240" s="56"/>
      <c r="F2240" s="56"/>
      <c r="G2240" s="56"/>
      <c r="H2240" s="56"/>
      <c r="I2240" s="45"/>
    </row>
    <row r="2241" spans="2:9" ht="12.75">
      <c r="B2241" s="56"/>
      <c r="C2241" s="56"/>
      <c r="D2241" s="56"/>
      <c r="E2241" s="56"/>
      <c r="F2241" s="56"/>
      <c r="G2241" s="56"/>
      <c r="H2241" s="56"/>
      <c r="I2241" s="45"/>
    </row>
    <row r="2242" spans="2:9" ht="12.75">
      <c r="B2242" s="56"/>
      <c r="C2242" s="56"/>
      <c r="D2242" s="56"/>
      <c r="E2242" s="56"/>
      <c r="F2242" s="56"/>
      <c r="G2242" s="56"/>
      <c r="H2242" s="56"/>
      <c r="I2242" s="45"/>
    </row>
    <row r="2243" spans="2:9" ht="12.75">
      <c r="B2243" s="56"/>
      <c r="C2243" s="56"/>
      <c r="D2243" s="56"/>
      <c r="E2243" s="56"/>
      <c r="F2243" s="56"/>
      <c r="G2243" s="56"/>
      <c r="H2243" s="56"/>
      <c r="I2243" s="45"/>
    </row>
    <row r="2244" spans="2:9" ht="12.75">
      <c r="B2244" s="56"/>
      <c r="C2244" s="56"/>
      <c r="D2244" s="56"/>
      <c r="E2244" s="56"/>
      <c r="F2244" s="56"/>
      <c r="G2244" s="56"/>
      <c r="H2244" s="56"/>
      <c r="I2244" s="45"/>
    </row>
    <row r="2245" spans="2:9" ht="12.75">
      <c r="B2245" s="56"/>
      <c r="C2245" s="56"/>
      <c r="D2245" s="56"/>
      <c r="E2245" s="56"/>
      <c r="F2245" s="56"/>
      <c r="G2245" s="56"/>
      <c r="H2245" s="56"/>
      <c r="I2245" s="45"/>
    </row>
    <row r="2246" spans="2:9" ht="12.75">
      <c r="B2246" s="56"/>
      <c r="C2246" s="56"/>
      <c r="D2246" s="56"/>
      <c r="E2246" s="56"/>
      <c r="F2246" s="56"/>
      <c r="G2246" s="56"/>
      <c r="H2246" s="56"/>
      <c r="I2246" s="45"/>
    </row>
    <row r="2247" spans="2:9" ht="12.75">
      <c r="B2247" s="56"/>
      <c r="C2247" s="56"/>
      <c r="D2247" s="56"/>
      <c r="E2247" s="56"/>
      <c r="F2247" s="56"/>
      <c r="G2247" s="56"/>
      <c r="H2247" s="56"/>
      <c r="I2247" s="45"/>
    </row>
    <row r="2248" spans="2:9" ht="12.75">
      <c r="B2248" s="56"/>
      <c r="C2248" s="56"/>
      <c r="D2248" s="56"/>
      <c r="E2248" s="56"/>
      <c r="F2248" s="56"/>
      <c r="G2248" s="56"/>
      <c r="H2248" s="56"/>
      <c r="I2248" s="45"/>
    </row>
    <row r="2249" spans="2:9" ht="12.75">
      <c r="B2249" s="56"/>
      <c r="C2249" s="56"/>
      <c r="D2249" s="56"/>
      <c r="E2249" s="56"/>
      <c r="F2249" s="56"/>
      <c r="G2249" s="56"/>
      <c r="H2249" s="56"/>
      <c r="I2249" s="45"/>
    </row>
    <row r="2250" spans="2:9" ht="12.75">
      <c r="B2250" s="56"/>
      <c r="C2250" s="56"/>
      <c r="D2250" s="56"/>
      <c r="E2250" s="56"/>
      <c r="F2250" s="56"/>
      <c r="G2250" s="56"/>
      <c r="H2250" s="56"/>
      <c r="I2250" s="45"/>
    </row>
    <row r="2251" spans="2:9" ht="12.75">
      <c r="B2251" s="56"/>
      <c r="C2251" s="56"/>
      <c r="D2251" s="56"/>
      <c r="E2251" s="56"/>
      <c r="F2251" s="56"/>
      <c r="G2251" s="56"/>
      <c r="H2251" s="56"/>
      <c r="I2251" s="45"/>
    </row>
    <row r="2252" spans="2:9" ht="12.75">
      <c r="B2252" s="56"/>
      <c r="C2252" s="56"/>
      <c r="D2252" s="56"/>
      <c r="E2252" s="56"/>
      <c r="F2252" s="56"/>
      <c r="G2252" s="56"/>
      <c r="H2252" s="56"/>
      <c r="I2252" s="45"/>
    </row>
    <row r="2253" spans="2:9" ht="12.75">
      <c r="B2253" s="56"/>
      <c r="C2253" s="56"/>
      <c r="D2253" s="56"/>
      <c r="E2253" s="56"/>
      <c r="F2253" s="56"/>
      <c r="G2253" s="56"/>
      <c r="H2253" s="56"/>
      <c r="I2253" s="45"/>
    </row>
    <row r="2254" spans="2:9" ht="12.75">
      <c r="B2254" s="56"/>
      <c r="C2254" s="56"/>
      <c r="D2254" s="56"/>
      <c r="E2254" s="56"/>
      <c r="F2254" s="56"/>
      <c r="G2254" s="56"/>
      <c r="H2254" s="56"/>
      <c r="I2254" s="45"/>
    </row>
    <row r="2255" spans="2:9" ht="12.75">
      <c r="B2255" s="56"/>
      <c r="C2255" s="56"/>
      <c r="D2255" s="56"/>
      <c r="E2255" s="56"/>
      <c r="F2255" s="56"/>
      <c r="G2255" s="56"/>
      <c r="H2255" s="56"/>
      <c r="I2255" s="45"/>
    </row>
    <row r="2256" spans="2:9" ht="12.75">
      <c r="B2256" s="56"/>
      <c r="C2256" s="56"/>
      <c r="D2256" s="56"/>
      <c r="E2256" s="56"/>
      <c r="F2256" s="56"/>
      <c r="G2256" s="56"/>
      <c r="H2256" s="56"/>
      <c r="I2256" s="45"/>
    </row>
    <row r="2257" spans="2:9" ht="12.75">
      <c r="B2257" s="56"/>
      <c r="C2257" s="56"/>
      <c r="D2257" s="56"/>
      <c r="E2257" s="56"/>
      <c r="F2257" s="56"/>
      <c r="G2257" s="56"/>
      <c r="H2257" s="56"/>
      <c r="I2257" s="45"/>
    </row>
    <row r="2258" spans="2:9" ht="12.75">
      <c r="B2258" s="56"/>
      <c r="C2258" s="56"/>
      <c r="D2258" s="56"/>
      <c r="E2258" s="56"/>
      <c r="F2258" s="56"/>
      <c r="G2258" s="56"/>
      <c r="H2258" s="56"/>
      <c r="I2258" s="45"/>
    </row>
    <row r="2259" spans="2:9" ht="12.75">
      <c r="B2259" s="56"/>
      <c r="C2259" s="56"/>
      <c r="D2259" s="56"/>
      <c r="E2259" s="56"/>
      <c r="F2259" s="56"/>
      <c r="G2259" s="56"/>
      <c r="H2259" s="56"/>
      <c r="I2259" s="45"/>
    </row>
    <row r="2260" spans="2:9" ht="12.75">
      <c r="B2260" s="56"/>
      <c r="C2260" s="56"/>
      <c r="D2260" s="56"/>
      <c r="E2260" s="56"/>
      <c r="F2260" s="56"/>
      <c r="G2260" s="56"/>
      <c r="H2260" s="56"/>
      <c r="I2260" s="45"/>
    </row>
    <row r="2261" spans="2:9" ht="12.75">
      <c r="B2261" s="56"/>
      <c r="C2261" s="56"/>
      <c r="D2261" s="56"/>
      <c r="E2261" s="56"/>
      <c r="F2261" s="56"/>
      <c r="G2261" s="56"/>
      <c r="H2261" s="56"/>
      <c r="I2261" s="45"/>
    </row>
    <row r="2262" spans="2:9" ht="12.75">
      <c r="B2262" s="56"/>
      <c r="C2262" s="56"/>
      <c r="D2262" s="56"/>
      <c r="E2262" s="56"/>
      <c r="F2262" s="56"/>
      <c r="G2262" s="56"/>
      <c r="H2262" s="56"/>
      <c r="I2262" s="45"/>
    </row>
    <row r="2263" spans="2:9" ht="12.75">
      <c r="B2263" s="56"/>
      <c r="C2263" s="56"/>
      <c r="D2263" s="56"/>
      <c r="E2263" s="56"/>
      <c r="F2263" s="56"/>
      <c r="G2263" s="56"/>
      <c r="H2263" s="56"/>
      <c r="I2263" s="45"/>
    </row>
    <row r="2264" spans="2:9" ht="12.75">
      <c r="B2264" s="56"/>
      <c r="C2264" s="56"/>
      <c r="D2264" s="56"/>
      <c r="E2264" s="56"/>
      <c r="F2264" s="56"/>
      <c r="G2264" s="56"/>
      <c r="H2264" s="56"/>
      <c r="I2264" s="45"/>
    </row>
    <row r="2265" spans="2:9" ht="12.75">
      <c r="B2265" s="56"/>
      <c r="C2265" s="56"/>
      <c r="D2265" s="56"/>
      <c r="E2265" s="56"/>
      <c r="F2265" s="56"/>
      <c r="G2265" s="56"/>
      <c r="H2265" s="56"/>
      <c r="I2265" s="45"/>
    </row>
    <row r="2266" spans="2:9" ht="12.75">
      <c r="B2266" s="56"/>
      <c r="C2266" s="56"/>
      <c r="D2266" s="56"/>
      <c r="E2266" s="56"/>
      <c r="F2266" s="56"/>
      <c r="G2266" s="56"/>
      <c r="H2266" s="56"/>
      <c r="I2266" s="45"/>
    </row>
    <row r="2267" spans="2:9" ht="12.75">
      <c r="B2267" s="56"/>
      <c r="C2267" s="56"/>
      <c r="D2267" s="56"/>
      <c r="E2267" s="56"/>
      <c r="F2267" s="56"/>
      <c r="G2267" s="56"/>
      <c r="H2267" s="56"/>
      <c r="I2267" s="45"/>
    </row>
    <row r="2268" spans="2:9" ht="12.75">
      <c r="B2268" s="56"/>
      <c r="C2268" s="56"/>
      <c r="D2268" s="56"/>
      <c r="E2268" s="56"/>
      <c r="F2268" s="56"/>
      <c r="G2268" s="56"/>
      <c r="H2268" s="56"/>
      <c r="I2268" s="45"/>
    </row>
    <row r="2269" spans="2:9" ht="12.75">
      <c r="B2269" s="56"/>
      <c r="C2269" s="56"/>
      <c r="D2269" s="56"/>
      <c r="E2269" s="56"/>
      <c r="F2269" s="56"/>
      <c r="G2269" s="56"/>
      <c r="H2269" s="56"/>
      <c r="I2269" s="45"/>
    </row>
    <row r="2270" spans="2:9" ht="12.75">
      <c r="B2270" s="56"/>
      <c r="C2270" s="56"/>
      <c r="D2270" s="56"/>
      <c r="E2270" s="56"/>
      <c r="F2270" s="56"/>
      <c r="G2270" s="56"/>
      <c r="H2270" s="56"/>
      <c r="I2270" s="45"/>
    </row>
    <row r="2271" spans="2:9" ht="12.75">
      <c r="B2271" s="56"/>
      <c r="C2271" s="56"/>
      <c r="D2271" s="56"/>
      <c r="E2271" s="56"/>
      <c r="F2271" s="56"/>
      <c r="G2271" s="56"/>
      <c r="H2271" s="56"/>
      <c r="I2271" s="45"/>
    </row>
    <row r="2272" spans="2:9" ht="12.75">
      <c r="B2272" s="56"/>
      <c r="C2272" s="56"/>
      <c r="D2272" s="56"/>
      <c r="E2272" s="56"/>
      <c r="F2272" s="56"/>
      <c r="G2272" s="56"/>
      <c r="H2272" s="56"/>
      <c r="I2272" s="45"/>
    </row>
    <row r="2273" spans="2:9" ht="12.75">
      <c r="B2273" s="56"/>
      <c r="C2273" s="56"/>
      <c r="D2273" s="56"/>
      <c r="E2273" s="56"/>
      <c r="F2273" s="56"/>
      <c r="G2273" s="56"/>
      <c r="H2273" s="56"/>
      <c r="I2273" s="45"/>
    </row>
    <row r="2274" spans="2:9" ht="12.75">
      <c r="B2274" s="56"/>
      <c r="C2274" s="56"/>
      <c r="D2274" s="56"/>
      <c r="E2274" s="56"/>
      <c r="F2274" s="56"/>
      <c r="G2274" s="56"/>
      <c r="H2274" s="56"/>
      <c r="I2274" s="45"/>
    </row>
    <row r="2275" spans="2:9" ht="12.75">
      <c r="B2275" s="56"/>
      <c r="C2275" s="56"/>
      <c r="D2275" s="56"/>
      <c r="E2275" s="56"/>
      <c r="F2275" s="56"/>
      <c r="G2275" s="56"/>
      <c r="H2275" s="56"/>
      <c r="I2275" s="45"/>
    </row>
    <row r="2276" spans="2:9" ht="12.75">
      <c r="B2276" s="56"/>
      <c r="C2276" s="56"/>
      <c r="D2276" s="56"/>
      <c r="E2276" s="56"/>
      <c r="F2276" s="56"/>
      <c r="G2276" s="56"/>
      <c r="H2276" s="56"/>
      <c r="I2276" s="45"/>
    </row>
    <row r="2277" spans="2:9" ht="12.75">
      <c r="B2277" s="56"/>
      <c r="C2277" s="56"/>
      <c r="D2277" s="56"/>
      <c r="E2277" s="56"/>
      <c r="F2277" s="56"/>
      <c r="G2277" s="56"/>
      <c r="H2277" s="56"/>
      <c r="I2277" s="45"/>
    </row>
    <row r="2278" spans="2:9" ht="12.75">
      <c r="B2278" s="56"/>
      <c r="C2278" s="56"/>
      <c r="D2278" s="56"/>
      <c r="E2278" s="56"/>
      <c r="F2278" s="56"/>
      <c r="G2278" s="56"/>
      <c r="H2278" s="56"/>
      <c r="I2278" s="45"/>
    </row>
    <row r="2279" spans="2:9" ht="12.75">
      <c r="B2279" s="56"/>
      <c r="C2279" s="56"/>
      <c r="D2279" s="56"/>
      <c r="E2279" s="56"/>
      <c r="F2279" s="56"/>
      <c r="G2279" s="56"/>
      <c r="H2279" s="56"/>
      <c r="I2279" s="45"/>
    </row>
    <row r="2280" spans="2:9" ht="12.75">
      <c r="B2280" s="56"/>
      <c r="C2280" s="56"/>
      <c r="D2280" s="56"/>
      <c r="E2280" s="56"/>
      <c r="F2280" s="56"/>
      <c r="G2280" s="56"/>
      <c r="H2280" s="56"/>
      <c r="I2280" s="45"/>
    </row>
    <row r="2281" spans="2:9" ht="12.75">
      <c r="B2281" s="56"/>
      <c r="C2281" s="56"/>
      <c r="D2281" s="56"/>
      <c r="E2281" s="56"/>
      <c r="F2281" s="56"/>
      <c r="G2281" s="56"/>
      <c r="H2281" s="56"/>
      <c r="I2281" s="45"/>
    </row>
    <row r="2282" spans="2:9" ht="12.75">
      <c r="B2282" s="56"/>
      <c r="C2282" s="56"/>
      <c r="D2282" s="56"/>
      <c r="E2282" s="56"/>
      <c r="F2282" s="56"/>
      <c r="G2282" s="56"/>
      <c r="H2282" s="56"/>
      <c r="I2282" s="45"/>
    </row>
    <row r="2283" spans="2:9" ht="12.75">
      <c r="B2283" s="56"/>
      <c r="C2283" s="56"/>
      <c r="D2283" s="56"/>
      <c r="E2283" s="56"/>
      <c r="F2283" s="56"/>
      <c r="G2283" s="56"/>
      <c r="H2283" s="56"/>
      <c r="I2283" s="45"/>
    </row>
    <row r="2284" spans="2:9" ht="12.75">
      <c r="B2284" s="56"/>
      <c r="C2284" s="56"/>
      <c r="D2284" s="56"/>
      <c r="E2284" s="56"/>
      <c r="F2284" s="56"/>
      <c r="G2284" s="56"/>
      <c r="H2284" s="56"/>
      <c r="I2284" s="45"/>
    </row>
    <row r="2285" spans="2:9" ht="12.75">
      <c r="B2285" s="56"/>
      <c r="C2285" s="56"/>
      <c r="D2285" s="56"/>
      <c r="E2285" s="56"/>
      <c r="F2285" s="56"/>
      <c r="G2285" s="56"/>
      <c r="H2285" s="56"/>
      <c r="I2285" s="45"/>
    </row>
    <row r="2286" spans="2:9" ht="12.75">
      <c r="B2286" s="56"/>
      <c r="C2286" s="56"/>
      <c r="D2286" s="56"/>
      <c r="E2286" s="56"/>
      <c r="F2286" s="56"/>
      <c r="G2286" s="56"/>
      <c r="H2286" s="56"/>
      <c r="I2286" s="45"/>
    </row>
    <row r="2287" spans="2:9" ht="12.75">
      <c r="B2287" s="56"/>
      <c r="C2287" s="56"/>
      <c r="D2287" s="56"/>
      <c r="E2287" s="56"/>
      <c r="F2287" s="56"/>
      <c r="G2287" s="56"/>
      <c r="H2287" s="56"/>
      <c r="I2287" s="45"/>
    </row>
    <row r="2288" spans="2:9" ht="12.75">
      <c r="B2288" s="56"/>
      <c r="C2288" s="56"/>
      <c r="D2288" s="56"/>
      <c r="E2288" s="56"/>
      <c r="F2288" s="56"/>
      <c r="G2288" s="56"/>
      <c r="H2288" s="56"/>
      <c r="I2288" s="45"/>
    </row>
    <row r="2289" spans="2:9" ht="12.75">
      <c r="B2289" s="56"/>
      <c r="C2289" s="56"/>
      <c r="D2289" s="56"/>
      <c r="E2289" s="56"/>
      <c r="F2289" s="56"/>
      <c r="G2289" s="56"/>
      <c r="H2289" s="56"/>
      <c r="I2289" s="45"/>
    </row>
    <row r="2290" spans="2:9" ht="12.75">
      <c r="B2290" s="56"/>
      <c r="C2290" s="56"/>
      <c r="D2290" s="56"/>
      <c r="E2290" s="56"/>
      <c r="F2290" s="56"/>
      <c r="G2290" s="56"/>
      <c r="H2290" s="56"/>
      <c r="I2290" s="45"/>
    </row>
    <row r="2291" spans="2:9" ht="12.75">
      <c r="B2291" s="56"/>
      <c r="C2291" s="56"/>
      <c r="D2291" s="56"/>
      <c r="E2291" s="56"/>
      <c r="F2291" s="56"/>
      <c r="G2291" s="56"/>
      <c r="H2291" s="56"/>
      <c r="I2291" s="45"/>
    </row>
    <row r="2292" spans="2:9" ht="12.75">
      <c r="B2292" s="56"/>
      <c r="C2292" s="56"/>
      <c r="D2292" s="56"/>
      <c r="E2292" s="56"/>
      <c r="F2292" s="56"/>
      <c r="G2292" s="56"/>
      <c r="H2292" s="56"/>
      <c r="I2292" s="45"/>
    </row>
    <row r="2293" spans="2:9" ht="12.75">
      <c r="B2293" s="56"/>
      <c r="C2293" s="56"/>
      <c r="D2293" s="56"/>
      <c r="E2293" s="56"/>
      <c r="F2293" s="56"/>
      <c r="G2293" s="56"/>
      <c r="H2293" s="56"/>
      <c r="I2293" s="45"/>
    </row>
    <row r="2294" spans="2:9" ht="12.75">
      <c r="B2294" s="56"/>
      <c r="C2294" s="56"/>
      <c r="D2294" s="56"/>
      <c r="E2294" s="56"/>
      <c r="F2294" s="56"/>
      <c r="G2294" s="56"/>
      <c r="H2294" s="56"/>
      <c r="I2294" s="45"/>
    </row>
    <row r="2295" spans="2:9" ht="12.75">
      <c r="B2295" s="56"/>
      <c r="C2295" s="56"/>
      <c r="D2295" s="56"/>
      <c r="E2295" s="56"/>
      <c r="F2295" s="56"/>
      <c r="G2295" s="56"/>
      <c r="H2295" s="56"/>
      <c r="I2295" s="45"/>
    </row>
    <row r="2296" spans="2:9" ht="12.75">
      <c r="B2296" s="56"/>
      <c r="C2296" s="56"/>
      <c r="D2296" s="56"/>
      <c r="E2296" s="56"/>
      <c r="F2296" s="56"/>
      <c r="G2296" s="56"/>
      <c r="H2296" s="56"/>
      <c r="I2296" s="45"/>
    </row>
    <row r="2297" spans="2:9" ht="12.75">
      <c r="B2297" s="56"/>
      <c r="C2297" s="56"/>
      <c r="D2297" s="56"/>
      <c r="E2297" s="56"/>
      <c r="F2297" s="56"/>
      <c r="G2297" s="56"/>
      <c r="H2297" s="56"/>
      <c r="I2297" s="45"/>
    </row>
    <row r="2298" spans="2:9" ht="12.75">
      <c r="B2298" s="56"/>
      <c r="C2298" s="56"/>
      <c r="D2298" s="56"/>
      <c r="E2298" s="56"/>
      <c r="F2298" s="56"/>
      <c r="G2298" s="56"/>
      <c r="H2298" s="56"/>
      <c r="I2298" s="45"/>
    </row>
    <row r="2299" spans="2:9" ht="12.75">
      <c r="B2299" s="56"/>
      <c r="C2299" s="56"/>
      <c r="D2299" s="56"/>
      <c r="E2299" s="56"/>
      <c r="F2299" s="56"/>
      <c r="G2299" s="56"/>
      <c r="H2299" s="56"/>
      <c r="I2299" s="45"/>
    </row>
    <row r="2300" spans="2:9" ht="12.75">
      <c r="B2300" s="56"/>
      <c r="C2300" s="56"/>
      <c r="D2300" s="56"/>
      <c r="E2300" s="56"/>
      <c r="F2300" s="56"/>
      <c r="G2300" s="56"/>
      <c r="H2300" s="56"/>
      <c r="I2300" s="45"/>
    </row>
    <row r="2301" spans="2:9" ht="12.75">
      <c r="B2301" s="56"/>
      <c r="C2301" s="56"/>
      <c r="D2301" s="56"/>
      <c r="E2301" s="56"/>
      <c r="F2301" s="56"/>
      <c r="G2301" s="56"/>
      <c r="H2301" s="56"/>
      <c r="I2301" s="45"/>
    </row>
    <row r="2302" spans="2:9" ht="12.75">
      <c r="B2302" s="56"/>
      <c r="C2302" s="56"/>
      <c r="D2302" s="56"/>
      <c r="E2302" s="56"/>
      <c r="F2302" s="56"/>
      <c r="G2302" s="56"/>
      <c r="H2302" s="56"/>
      <c r="I2302" s="45"/>
    </row>
    <row r="2303" spans="2:9" ht="12.75">
      <c r="B2303" s="56"/>
      <c r="C2303" s="56"/>
      <c r="D2303" s="56"/>
      <c r="E2303" s="56"/>
      <c r="F2303" s="56"/>
      <c r="G2303" s="56"/>
      <c r="H2303" s="56"/>
      <c r="I2303" s="45"/>
    </row>
    <row r="2304" spans="2:9" ht="12.75">
      <c r="B2304" s="56"/>
      <c r="C2304" s="56"/>
      <c r="D2304" s="56"/>
      <c r="E2304" s="56"/>
      <c r="F2304" s="56"/>
      <c r="G2304" s="56"/>
      <c r="H2304" s="56"/>
      <c r="I2304" s="45"/>
    </row>
    <row r="2305" spans="2:9" ht="12.75">
      <c r="B2305" s="56"/>
      <c r="C2305" s="56"/>
      <c r="D2305" s="56"/>
      <c r="E2305" s="56"/>
      <c r="F2305" s="56"/>
      <c r="G2305" s="56"/>
      <c r="H2305" s="56"/>
      <c r="I2305" s="45"/>
    </row>
    <row r="2306" spans="2:9" ht="12.75">
      <c r="B2306" s="56"/>
      <c r="C2306" s="56"/>
      <c r="D2306" s="56"/>
      <c r="E2306" s="56"/>
      <c r="F2306" s="56"/>
      <c r="G2306" s="56"/>
      <c r="H2306" s="56"/>
      <c r="I2306" s="45"/>
    </row>
    <row r="2307" spans="2:9" ht="12.75">
      <c r="B2307" s="56"/>
      <c r="C2307" s="56"/>
      <c r="D2307" s="56"/>
      <c r="E2307" s="56"/>
      <c r="F2307" s="56"/>
      <c r="G2307" s="56"/>
      <c r="H2307" s="56"/>
      <c r="I2307" s="45"/>
    </row>
    <row r="2308" spans="2:9" ht="12.75">
      <c r="B2308" s="56"/>
      <c r="C2308" s="56"/>
      <c r="D2308" s="56"/>
      <c r="E2308" s="56"/>
      <c r="F2308" s="56"/>
      <c r="G2308" s="56"/>
      <c r="H2308" s="56"/>
      <c r="I2308" s="45"/>
    </row>
    <row r="2309" spans="2:9" ht="12.75">
      <c r="B2309" s="56"/>
      <c r="C2309" s="56"/>
      <c r="D2309" s="56"/>
      <c r="E2309" s="56"/>
      <c r="F2309" s="56"/>
      <c r="G2309" s="56"/>
      <c r="H2309" s="56"/>
      <c r="I2309" s="45"/>
    </row>
    <row r="2310" spans="2:9" ht="12.75">
      <c r="B2310" s="56"/>
      <c r="C2310" s="56"/>
      <c r="D2310" s="56"/>
      <c r="E2310" s="56"/>
      <c r="F2310" s="56"/>
      <c r="G2310" s="56"/>
      <c r="H2310" s="56"/>
      <c r="I2310" s="45"/>
    </row>
    <row r="2311" spans="2:9" ht="12.75">
      <c r="B2311" s="56"/>
      <c r="C2311" s="56"/>
      <c r="D2311" s="56"/>
      <c r="E2311" s="56"/>
      <c r="F2311" s="56"/>
      <c r="G2311" s="56"/>
      <c r="H2311" s="56"/>
      <c r="I2311" s="45"/>
    </row>
    <row r="2312" spans="2:9" ht="12.75">
      <c r="B2312" s="56"/>
      <c r="C2312" s="56"/>
      <c r="D2312" s="56"/>
      <c r="E2312" s="56"/>
      <c r="F2312" s="56"/>
      <c r="G2312" s="56"/>
      <c r="H2312" s="56"/>
      <c r="I2312" s="45"/>
    </row>
    <row r="2313" spans="2:9" ht="12.75">
      <c r="B2313" s="56"/>
      <c r="C2313" s="56"/>
      <c r="D2313" s="56"/>
      <c r="E2313" s="56"/>
      <c r="F2313" s="56"/>
      <c r="G2313" s="56"/>
      <c r="H2313" s="56"/>
      <c r="I2313" s="45"/>
    </row>
    <row r="2314" spans="2:9" ht="12.75">
      <c r="B2314" s="56"/>
      <c r="C2314" s="56"/>
      <c r="D2314" s="56"/>
      <c r="E2314" s="56"/>
      <c r="F2314" s="56"/>
      <c r="G2314" s="56"/>
      <c r="H2314" s="56"/>
      <c r="I2314" s="45"/>
    </row>
    <row r="2315" spans="2:9" ht="12.75">
      <c r="B2315" s="56"/>
      <c r="C2315" s="56"/>
      <c r="D2315" s="56"/>
      <c r="E2315" s="56"/>
      <c r="F2315" s="56"/>
      <c r="G2315" s="56"/>
      <c r="H2315" s="56"/>
      <c r="I2315" s="45"/>
    </row>
    <row r="2316" spans="2:9" ht="12.75">
      <c r="B2316" s="56"/>
      <c r="C2316" s="56"/>
      <c r="D2316" s="56"/>
      <c r="E2316" s="56"/>
      <c r="F2316" s="56"/>
      <c r="G2316" s="56"/>
      <c r="H2316" s="56"/>
      <c r="I2316" s="45"/>
    </row>
    <row r="2317" spans="2:9" ht="12.75">
      <c r="B2317" s="56"/>
      <c r="C2317" s="56"/>
      <c r="D2317" s="56"/>
      <c r="E2317" s="56"/>
      <c r="F2317" s="56"/>
      <c r="G2317" s="56"/>
      <c r="H2317" s="56"/>
      <c r="I2317" s="45"/>
    </row>
    <row r="2318" spans="2:9" ht="12.75">
      <c r="B2318" s="56"/>
      <c r="C2318" s="56"/>
      <c r="D2318" s="56"/>
      <c r="E2318" s="56"/>
      <c r="F2318" s="56"/>
      <c r="G2318" s="56"/>
      <c r="H2318" s="56"/>
      <c r="I2318" s="45"/>
    </row>
    <row r="2319" spans="2:9" ht="12.75">
      <c r="B2319" s="56"/>
      <c r="C2319" s="56"/>
      <c r="D2319" s="56"/>
      <c r="E2319" s="56"/>
      <c r="F2319" s="56"/>
      <c r="G2319" s="56"/>
      <c r="H2319" s="56"/>
      <c r="I2319" s="45"/>
    </row>
    <row r="2320" spans="2:9" ht="12.75">
      <c r="B2320" s="56"/>
      <c r="C2320" s="56"/>
      <c r="D2320" s="56"/>
      <c r="E2320" s="56"/>
      <c r="F2320" s="56"/>
      <c r="G2320" s="56"/>
      <c r="H2320" s="56"/>
      <c r="I2320" s="45"/>
    </row>
    <row r="2321" spans="2:9" ht="12.75">
      <c r="B2321" s="56"/>
      <c r="C2321" s="56"/>
      <c r="D2321" s="56"/>
      <c r="E2321" s="56"/>
      <c r="F2321" s="56"/>
      <c r="G2321" s="56"/>
      <c r="H2321" s="56"/>
      <c r="I2321" s="45"/>
    </row>
    <row r="2322" spans="2:9" ht="12.75">
      <c r="B2322" s="56"/>
      <c r="C2322" s="56"/>
      <c r="D2322" s="56"/>
      <c r="E2322" s="56"/>
      <c r="F2322" s="56"/>
      <c r="G2322" s="56"/>
      <c r="H2322" s="56"/>
      <c r="I2322" s="45"/>
    </row>
    <row r="2323" spans="2:9" ht="12.75">
      <c r="B2323" s="56"/>
      <c r="C2323" s="56"/>
      <c r="D2323" s="56"/>
      <c r="E2323" s="56"/>
      <c r="F2323" s="56"/>
      <c r="G2323" s="56"/>
      <c r="H2323" s="56"/>
      <c r="I2323" s="45"/>
    </row>
    <row r="2324" spans="2:9" ht="12.75">
      <c r="B2324" s="56"/>
      <c r="C2324" s="56"/>
      <c r="D2324" s="56"/>
      <c r="E2324" s="56"/>
      <c r="F2324" s="56"/>
      <c r="G2324" s="56"/>
      <c r="H2324" s="56"/>
      <c r="I2324" s="45"/>
    </row>
    <row r="2325" spans="2:9" ht="12.75">
      <c r="B2325" s="56"/>
      <c r="C2325" s="56"/>
      <c r="D2325" s="56"/>
      <c r="E2325" s="56"/>
      <c r="F2325" s="56"/>
      <c r="G2325" s="56"/>
      <c r="H2325" s="56"/>
      <c r="I2325" s="45"/>
    </row>
    <row r="2326" spans="2:9" ht="12.75">
      <c r="B2326" s="56"/>
      <c r="C2326" s="56"/>
      <c r="D2326" s="56"/>
      <c r="E2326" s="56"/>
      <c r="F2326" s="56"/>
      <c r="G2326" s="56"/>
      <c r="H2326" s="56"/>
      <c r="I2326" s="45"/>
    </row>
    <row r="2327" spans="2:9" ht="12.75">
      <c r="B2327" s="56"/>
      <c r="C2327" s="56"/>
      <c r="D2327" s="56"/>
      <c r="E2327" s="56"/>
      <c r="F2327" s="56"/>
      <c r="G2327" s="56"/>
      <c r="H2327" s="56"/>
      <c r="I2327" s="45"/>
    </row>
    <row r="2328" spans="2:9" ht="12.75">
      <c r="B2328" s="56"/>
      <c r="C2328" s="56"/>
      <c r="D2328" s="56"/>
      <c r="E2328" s="56"/>
      <c r="F2328" s="56"/>
      <c r="G2328" s="56"/>
      <c r="H2328" s="56"/>
      <c r="I2328" s="45"/>
    </row>
    <row r="2329" spans="2:9" ht="12.75">
      <c r="B2329" s="56"/>
      <c r="C2329" s="56"/>
      <c r="D2329" s="56"/>
      <c r="E2329" s="56"/>
      <c r="F2329" s="56"/>
      <c r="G2329" s="56"/>
      <c r="H2329" s="56"/>
      <c r="I2329" s="45"/>
    </row>
    <row r="2330" spans="2:9" ht="12.75">
      <c r="B2330" s="56"/>
      <c r="C2330" s="56"/>
      <c r="D2330" s="56"/>
      <c r="E2330" s="56"/>
      <c r="F2330" s="56"/>
      <c r="G2330" s="56"/>
      <c r="H2330" s="56"/>
      <c r="I2330" s="45"/>
    </row>
    <row r="2331" spans="2:9" ht="12.75">
      <c r="B2331" s="56"/>
      <c r="C2331" s="56"/>
      <c r="D2331" s="56"/>
      <c r="E2331" s="56"/>
      <c r="F2331" s="56"/>
      <c r="G2331" s="56"/>
      <c r="H2331" s="56"/>
      <c r="I2331" s="45"/>
    </row>
    <row r="2332" spans="2:9" ht="12.75">
      <c r="B2332" s="56"/>
      <c r="C2332" s="56"/>
      <c r="D2332" s="56"/>
      <c r="E2332" s="56"/>
      <c r="F2332" s="56"/>
      <c r="G2332" s="56"/>
      <c r="H2332" s="56"/>
      <c r="I2332" s="45"/>
    </row>
    <row r="2333" spans="2:9" ht="12.75">
      <c r="B2333" s="56"/>
      <c r="C2333" s="56"/>
      <c r="D2333" s="56"/>
      <c r="E2333" s="56"/>
      <c r="F2333" s="56"/>
      <c r="G2333" s="56"/>
      <c r="H2333" s="56"/>
      <c r="I2333" s="45"/>
    </row>
    <row r="2334" spans="2:9" ht="12.75">
      <c r="B2334" s="56"/>
      <c r="C2334" s="56"/>
      <c r="D2334" s="56"/>
      <c r="E2334" s="56"/>
      <c r="F2334" s="56"/>
      <c r="G2334" s="56"/>
      <c r="H2334" s="56"/>
      <c r="I2334" s="45"/>
    </row>
    <row r="2335" spans="2:9" ht="12.75">
      <c r="B2335" s="56"/>
      <c r="C2335" s="56"/>
      <c r="D2335" s="56"/>
      <c r="E2335" s="56"/>
      <c r="F2335" s="56"/>
      <c r="G2335" s="56"/>
      <c r="H2335" s="56"/>
      <c r="I2335" s="45"/>
    </row>
    <row r="2336" spans="2:9" ht="12.75">
      <c r="B2336" s="56"/>
      <c r="C2336" s="56"/>
      <c r="D2336" s="56"/>
      <c r="E2336" s="56"/>
      <c r="F2336" s="56"/>
      <c r="G2336" s="56"/>
      <c r="H2336" s="56"/>
      <c r="I2336" s="45"/>
    </row>
    <row r="2337" spans="2:9" ht="12.75">
      <c r="B2337" s="56"/>
      <c r="C2337" s="56"/>
      <c r="D2337" s="56"/>
      <c r="E2337" s="56"/>
      <c r="F2337" s="56"/>
      <c r="G2337" s="56"/>
      <c r="H2337" s="56"/>
      <c r="I2337" s="45"/>
    </row>
    <row r="2338" spans="2:9" ht="12.75">
      <c r="B2338" s="56"/>
      <c r="C2338" s="56"/>
      <c r="D2338" s="56"/>
      <c r="E2338" s="56"/>
      <c r="F2338" s="56"/>
      <c r="G2338" s="56"/>
      <c r="H2338" s="56"/>
      <c r="I2338" s="45"/>
    </row>
    <row r="2339" spans="2:9" ht="12.75">
      <c r="B2339" s="56"/>
      <c r="C2339" s="56"/>
      <c r="D2339" s="56"/>
      <c r="E2339" s="56"/>
      <c r="F2339" s="56"/>
      <c r="G2339" s="56"/>
      <c r="H2339" s="56"/>
      <c r="I2339" s="45"/>
    </row>
    <row r="2340" spans="2:9" ht="12.75">
      <c r="B2340" s="56"/>
      <c r="C2340" s="56"/>
      <c r="D2340" s="56"/>
      <c r="E2340" s="56"/>
      <c r="F2340" s="56"/>
      <c r="G2340" s="56"/>
      <c r="H2340" s="56"/>
      <c r="I2340" s="45"/>
    </row>
    <row r="2341" spans="2:9" ht="12.75">
      <c r="B2341" s="56"/>
      <c r="C2341" s="56"/>
      <c r="D2341" s="56"/>
      <c r="E2341" s="56"/>
      <c r="F2341" s="56"/>
      <c r="G2341" s="56"/>
      <c r="H2341" s="56"/>
      <c r="I2341" s="45"/>
    </row>
    <row r="2342" spans="2:9" ht="12.75">
      <c r="B2342" s="56"/>
      <c r="C2342" s="56"/>
      <c r="D2342" s="56"/>
      <c r="E2342" s="56"/>
      <c r="F2342" s="56"/>
      <c r="G2342" s="56"/>
      <c r="H2342" s="56"/>
      <c r="I2342" s="45"/>
    </row>
    <row r="2343" spans="2:9" ht="12.75">
      <c r="B2343" s="56"/>
      <c r="C2343" s="56"/>
      <c r="D2343" s="56"/>
      <c r="E2343" s="56"/>
      <c r="F2343" s="56"/>
      <c r="G2343" s="56"/>
      <c r="H2343" s="56"/>
      <c r="I2343" s="45"/>
    </row>
    <row r="2344" spans="2:9" ht="12.75">
      <c r="B2344" s="56"/>
      <c r="C2344" s="56"/>
      <c r="D2344" s="56"/>
      <c r="E2344" s="56"/>
      <c r="F2344" s="56"/>
      <c r="G2344" s="56"/>
      <c r="H2344" s="56"/>
      <c r="I2344" s="45"/>
    </row>
    <row r="2345" spans="2:9" ht="12.75">
      <c r="B2345" s="56"/>
      <c r="C2345" s="56"/>
      <c r="D2345" s="56"/>
      <c r="E2345" s="56"/>
      <c r="F2345" s="56"/>
      <c r="G2345" s="56"/>
      <c r="H2345" s="56"/>
      <c r="I2345" s="45"/>
    </row>
    <row r="2346" spans="2:9" ht="12.75">
      <c r="B2346" s="56"/>
      <c r="C2346" s="56"/>
      <c r="D2346" s="56"/>
      <c r="E2346" s="56"/>
      <c r="F2346" s="56"/>
      <c r="G2346" s="56"/>
      <c r="H2346" s="56"/>
      <c r="I2346" s="45"/>
    </row>
    <row r="2347" spans="2:9" ht="12.75">
      <c r="B2347" s="56"/>
      <c r="C2347" s="56"/>
      <c r="D2347" s="56"/>
      <c r="E2347" s="56"/>
      <c r="F2347" s="56"/>
      <c r="G2347" s="56"/>
      <c r="H2347" s="56"/>
      <c r="I2347" s="45"/>
    </row>
    <row r="2348" spans="2:9" ht="12.75">
      <c r="B2348" s="56"/>
      <c r="C2348" s="56"/>
      <c r="D2348" s="56"/>
      <c r="E2348" s="56"/>
      <c r="F2348" s="56"/>
      <c r="G2348" s="56"/>
      <c r="H2348" s="56"/>
      <c r="I2348" s="45"/>
    </row>
    <row r="2349" spans="2:9" ht="12.75">
      <c r="B2349" s="56"/>
      <c r="C2349" s="56"/>
      <c r="D2349" s="56"/>
      <c r="E2349" s="56"/>
      <c r="F2349" s="56"/>
      <c r="G2349" s="56"/>
      <c r="H2349" s="56"/>
      <c r="I2349" s="45"/>
    </row>
    <row r="2350" spans="2:9" ht="12.75">
      <c r="B2350" s="56"/>
      <c r="C2350" s="56"/>
      <c r="D2350" s="56"/>
      <c r="E2350" s="56"/>
      <c r="F2350" s="56"/>
      <c r="G2350" s="56"/>
      <c r="H2350" s="56"/>
      <c r="I2350" s="45"/>
    </row>
    <row r="2351" spans="2:9" ht="12.75">
      <c r="B2351" s="56"/>
      <c r="C2351" s="56"/>
      <c r="D2351" s="56"/>
      <c r="E2351" s="56"/>
      <c r="F2351" s="56"/>
      <c r="G2351" s="56"/>
      <c r="H2351" s="56"/>
      <c r="I2351" s="45"/>
    </row>
    <row r="2352" spans="2:9" ht="12.75">
      <c r="B2352" s="56"/>
      <c r="C2352" s="56"/>
      <c r="D2352" s="56"/>
      <c r="E2352" s="56"/>
      <c r="F2352" s="56"/>
      <c r="G2352" s="56"/>
      <c r="H2352" s="56"/>
      <c r="I2352" s="45"/>
    </row>
    <row r="2353" spans="2:9" ht="12.75">
      <c r="B2353" s="56"/>
      <c r="C2353" s="56"/>
      <c r="D2353" s="56"/>
      <c r="E2353" s="56"/>
      <c r="F2353" s="56"/>
      <c r="G2353" s="56"/>
      <c r="H2353" s="56"/>
      <c r="I2353" s="45"/>
    </row>
    <row r="2354" spans="2:9" ht="12.75">
      <c r="B2354" s="56"/>
      <c r="C2354" s="56"/>
      <c r="D2354" s="56"/>
      <c r="E2354" s="56"/>
      <c r="F2354" s="56"/>
      <c r="G2354" s="56"/>
      <c r="H2354" s="56"/>
      <c r="I2354" s="45"/>
    </row>
    <row r="2355" spans="2:9" ht="12.75">
      <c r="B2355" s="56"/>
      <c r="C2355" s="56"/>
      <c r="D2355" s="56"/>
      <c r="E2355" s="56"/>
      <c r="F2355" s="56"/>
      <c r="G2355" s="56"/>
      <c r="H2355" s="56"/>
      <c r="I2355" s="45"/>
    </row>
    <row r="2356" spans="2:9" ht="12.75">
      <c r="B2356" s="56"/>
      <c r="C2356" s="56"/>
      <c r="D2356" s="56"/>
      <c r="E2356" s="56"/>
      <c r="F2356" s="56"/>
      <c r="G2356" s="56"/>
      <c r="H2356" s="56"/>
      <c r="I2356" s="45"/>
    </row>
    <row r="2357" spans="2:9" ht="12.75">
      <c r="B2357" s="56"/>
      <c r="C2357" s="56"/>
      <c r="D2357" s="56"/>
      <c r="E2357" s="56"/>
      <c r="F2357" s="56"/>
      <c r="G2357" s="56"/>
      <c r="H2357" s="56"/>
      <c r="I2357" s="45"/>
    </row>
    <row r="2358" spans="2:9" ht="12.75">
      <c r="B2358" s="56"/>
      <c r="C2358" s="56"/>
      <c r="D2358" s="56"/>
      <c r="E2358" s="56"/>
      <c r="F2358" s="56"/>
      <c r="G2358" s="56"/>
      <c r="H2358" s="56"/>
      <c r="I2358" s="45"/>
    </row>
    <row r="2359" spans="2:9" ht="12.75">
      <c r="B2359" s="56"/>
      <c r="C2359" s="56"/>
      <c r="D2359" s="56"/>
      <c r="E2359" s="56"/>
      <c r="F2359" s="56"/>
      <c r="G2359" s="56"/>
      <c r="H2359" s="56"/>
      <c r="I2359" s="45"/>
    </row>
    <row r="2360" spans="2:9" ht="12.75">
      <c r="B2360" s="56"/>
      <c r="C2360" s="56"/>
      <c r="D2360" s="56"/>
      <c r="E2360" s="56"/>
      <c r="F2360" s="56"/>
      <c r="G2360" s="56"/>
      <c r="H2360" s="56"/>
      <c r="I2360" s="45"/>
    </row>
    <row r="2361" spans="2:9" ht="12.75">
      <c r="B2361" s="56"/>
      <c r="C2361" s="56"/>
      <c r="D2361" s="56"/>
      <c r="E2361" s="56"/>
      <c r="F2361" s="56"/>
      <c r="G2361" s="56"/>
      <c r="H2361" s="56"/>
      <c r="I2361" s="45"/>
    </row>
    <row r="2362" spans="2:9" ht="12.75">
      <c r="B2362" s="56"/>
      <c r="C2362" s="56"/>
      <c r="D2362" s="56"/>
      <c r="E2362" s="56"/>
      <c r="F2362" s="56"/>
      <c r="G2362" s="56"/>
      <c r="H2362" s="56"/>
      <c r="I2362" s="45"/>
    </row>
    <row r="2363" spans="2:9" ht="12.75">
      <c r="B2363" s="56"/>
      <c r="C2363" s="56"/>
      <c r="D2363" s="56"/>
      <c r="E2363" s="56"/>
      <c r="F2363" s="56"/>
      <c r="G2363" s="56"/>
      <c r="H2363" s="56"/>
      <c r="I2363" s="45"/>
    </row>
    <row r="2364" spans="2:9" ht="12.75">
      <c r="B2364" s="56"/>
      <c r="C2364" s="56"/>
      <c r="D2364" s="56"/>
      <c r="E2364" s="56"/>
      <c r="F2364" s="56"/>
      <c r="G2364" s="56"/>
      <c r="H2364" s="56"/>
      <c r="I2364" s="45"/>
    </row>
    <row r="2365" spans="2:9" ht="12.75">
      <c r="B2365" s="56"/>
      <c r="C2365" s="56"/>
      <c r="D2365" s="56"/>
      <c r="E2365" s="56"/>
      <c r="F2365" s="56"/>
      <c r="G2365" s="56"/>
      <c r="H2365" s="56"/>
      <c r="I2365" s="45"/>
    </row>
    <row r="2366" spans="2:9" ht="12.75">
      <c r="B2366" s="56"/>
      <c r="C2366" s="56"/>
      <c r="D2366" s="56"/>
      <c r="E2366" s="56"/>
      <c r="F2366" s="56"/>
      <c r="G2366" s="56"/>
      <c r="H2366" s="56"/>
      <c r="I2366" s="45"/>
    </row>
    <row r="2367" spans="2:9" ht="12.75">
      <c r="B2367" s="56"/>
      <c r="C2367" s="56"/>
      <c r="D2367" s="56"/>
      <c r="E2367" s="56"/>
      <c r="F2367" s="56"/>
      <c r="G2367" s="56"/>
      <c r="H2367" s="56"/>
      <c r="I2367" s="45"/>
    </row>
    <row r="2368" spans="2:9" ht="12.75">
      <c r="B2368" s="56"/>
      <c r="C2368" s="56"/>
      <c r="D2368" s="56"/>
      <c r="E2368" s="56"/>
      <c r="F2368" s="56"/>
      <c r="G2368" s="56"/>
      <c r="H2368" s="56"/>
      <c r="I2368" s="45"/>
    </row>
    <row r="2369" spans="2:9" ht="12.75">
      <c r="B2369" s="56"/>
      <c r="C2369" s="56"/>
      <c r="D2369" s="56"/>
      <c r="E2369" s="56"/>
      <c r="F2369" s="56"/>
      <c r="G2369" s="56"/>
      <c r="H2369" s="56"/>
      <c r="I2369" s="45"/>
    </row>
    <row r="2370" spans="2:9" ht="12.75">
      <c r="B2370" s="56"/>
      <c r="C2370" s="56"/>
      <c r="D2370" s="56"/>
      <c r="E2370" s="56"/>
      <c r="F2370" s="56"/>
      <c r="G2370" s="56"/>
      <c r="H2370" s="56"/>
      <c r="I2370" s="45"/>
    </row>
    <row r="2371" spans="2:9" ht="12.75">
      <c r="B2371" s="56"/>
      <c r="C2371" s="56"/>
      <c r="D2371" s="56"/>
      <c r="E2371" s="56"/>
      <c r="F2371" s="56"/>
      <c r="G2371" s="56"/>
      <c r="H2371" s="56"/>
      <c r="I2371" s="45"/>
    </row>
    <row r="2372" spans="2:9" ht="12.75">
      <c r="B2372" s="56"/>
      <c r="C2372" s="56"/>
      <c r="D2372" s="56"/>
      <c r="E2372" s="56"/>
      <c r="F2372" s="56"/>
      <c r="G2372" s="56"/>
      <c r="H2372" s="56"/>
      <c r="I2372" s="45"/>
    </row>
    <row r="2373" spans="2:9" ht="12.75">
      <c r="B2373" s="56"/>
      <c r="C2373" s="56"/>
      <c r="D2373" s="56"/>
      <c r="E2373" s="56"/>
      <c r="F2373" s="56"/>
      <c r="G2373" s="56"/>
      <c r="H2373" s="56"/>
      <c r="I2373" s="45"/>
    </row>
    <row r="2374" spans="2:9" ht="12.75">
      <c r="B2374" s="56"/>
      <c r="C2374" s="56"/>
      <c r="D2374" s="56"/>
      <c r="E2374" s="56"/>
      <c r="F2374" s="56"/>
      <c r="G2374" s="56"/>
      <c r="H2374" s="56"/>
      <c r="I2374" s="45"/>
    </row>
    <row r="2375" spans="2:9" ht="12.75">
      <c r="B2375" s="56"/>
      <c r="C2375" s="56"/>
      <c r="D2375" s="56"/>
      <c r="E2375" s="56"/>
      <c r="F2375" s="56"/>
      <c r="G2375" s="56"/>
      <c r="H2375" s="56"/>
      <c r="I2375" s="45"/>
    </row>
    <row r="2376" spans="2:9" ht="12.75">
      <c r="B2376" s="56"/>
      <c r="C2376" s="56"/>
      <c r="D2376" s="56"/>
      <c r="E2376" s="56"/>
      <c r="F2376" s="56"/>
      <c r="G2376" s="56"/>
      <c r="H2376" s="56"/>
      <c r="I2376" s="45"/>
    </row>
    <row r="2377" spans="2:9" ht="12.75">
      <c r="B2377" s="56"/>
      <c r="C2377" s="56"/>
      <c r="D2377" s="56"/>
      <c r="E2377" s="56"/>
      <c r="F2377" s="56"/>
      <c r="G2377" s="56"/>
      <c r="H2377" s="56"/>
      <c r="I2377" s="45"/>
    </row>
    <row r="2378" spans="2:9" ht="12.75">
      <c r="B2378" s="56"/>
      <c r="C2378" s="56"/>
      <c r="D2378" s="56"/>
      <c r="E2378" s="56"/>
      <c r="F2378" s="56"/>
      <c r="G2378" s="56"/>
      <c r="H2378" s="56"/>
      <c r="I2378" s="45"/>
    </row>
    <row r="2379" spans="2:9" ht="12.75">
      <c r="B2379" s="56"/>
      <c r="C2379" s="56"/>
      <c r="D2379" s="56"/>
      <c r="E2379" s="56"/>
      <c r="F2379" s="56"/>
      <c r="G2379" s="56"/>
      <c r="H2379" s="56"/>
      <c r="I2379" s="45"/>
    </row>
    <row r="2380" spans="2:9" ht="12.75">
      <c r="B2380" s="56"/>
      <c r="C2380" s="56"/>
      <c r="D2380" s="56"/>
      <c r="E2380" s="56"/>
      <c r="F2380" s="56"/>
      <c r="G2380" s="56"/>
      <c r="H2380" s="56"/>
      <c r="I2380" s="45"/>
    </row>
    <row r="2381" spans="2:9" ht="12.75">
      <c r="B2381" s="56"/>
      <c r="C2381" s="56"/>
      <c r="D2381" s="56"/>
      <c r="E2381" s="56"/>
      <c r="F2381" s="56"/>
      <c r="G2381" s="56"/>
      <c r="H2381" s="56"/>
      <c r="I2381" s="45"/>
    </row>
    <row r="2382" spans="2:9" ht="12.75">
      <c r="B2382" s="56"/>
      <c r="C2382" s="56"/>
      <c r="D2382" s="56"/>
      <c r="E2382" s="56"/>
      <c r="F2382" s="56"/>
      <c r="G2382" s="56"/>
      <c r="H2382" s="56"/>
      <c r="I2382" s="45"/>
    </row>
    <row r="2383" spans="2:9" ht="12.75">
      <c r="B2383" s="56"/>
      <c r="C2383" s="56"/>
      <c r="D2383" s="56"/>
      <c r="E2383" s="56"/>
      <c r="F2383" s="56"/>
      <c r="G2383" s="56"/>
      <c r="H2383" s="56"/>
      <c r="I2383" s="45"/>
    </row>
    <row r="2384" spans="2:9" ht="12.75">
      <c r="B2384" s="56"/>
      <c r="C2384" s="56"/>
      <c r="D2384" s="56"/>
      <c r="E2384" s="56"/>
      <c r="F2384" s="56"/>
      <c r="G2384" s="56"/>
      <c r="H2384" s="56"/>
      <c r="I2384" s="45"/>
    </row>
    <row r="2385" spans="2:9" ht="12.75">
      <c r="B2385" s="56"/>
      <c r="C2385" s="56"/>
      <c r="D2385" s="56"/>
      <c r="E2385" s="56"/>
      <c r="F2385" s="56"/>
      <c r="G2385" s="56"/>
      <c r="H2385" s="56"/>
      <c r="I2385" s="45"/>
    </row>
    <row r="2386" spans="2:9" ht="12.75">
      <c r="B2386" s="56"/>
      <c r="C2386" s="56"/>
      <c r="D2386" s="56"/>
      <c r="E2386" s="56"/>
      <c r="F2386" s="56"/>
      <c r="G2386" s="56"/>
      <c r="H2386" s="56"/>
      <c r="I2386" s="45"/>
    </row>
    <row r="2387" spans="2:9" ht="12.75">
      <c r="B2387" s="56"/>
      <c r="C2387" s="56"/>
      <c r="D2387" s="56"/>
      <c r="E2387" s="56"/>
      <c r="F2387" s="56"/>
      <c r="G2387" s="56"/>
      <c r="H2387" s="56"/>
      <c r="I2387" s="45"/>
    </row>
    <row r="2388" spans="2:9" ht="12.75">
      <c r="B2388" s="56"/>
      <c r="C2388" s="56"/>
      <c r="D2388" s="56"/>
      <c r="E2388" s="56"/>
      <c r="F2388" s="56"/>
      <c r="G2388" s="56"/>
      <c r="H2388" s="56"/>
      <c r="I2388" s="45"/>
    </row>
    <row r="2389" spans="2:9" ht="12.75">
      <c r="B2389" s="56"/>
      <c r="C2389" s="56"/>
      <c r="D2389" s="56"/>
      <c r="E2389" s="56"/>
      <c r="F2389" s="56"/>
      <c r="G2389" s="56"/>
      <c r="H2389" s="56"/>
      <c r="I2389" s="45"/>
    </row>
    <row r="2390" spans="2:9" ht="12.75">
      <c r="B2390" s="56"/>
      <c r="C2390" s="56"/>
      <c r="D2390" s="56"/>
      <c r="E2390" s="56"/>
      <c r="F2390" s="56"/>
      <c r="G2390" s="56"/>
      <c r="H2390" s="56"/>
      <c r="I2390" s="45"/>
    </row>
    <row r="2391" spans="2:9" ht="12.75">
      <c r="B2391" s="56"/>
      <c r="C2391" s="56"/>
      <c r="D2391" s="56"/>
      <c r="E2391" s="56"/>
      <c r="F2391" s="56"/>
      <c r="G2391" s="56"/>
      <c r="H2391" s="56"/>
      <c r="I2391" s="45"/>
    </row>
    <row r="2392" spans="2:9" ht="12.75">
      <c r="B2392" s="56"/>
      <c r="C2392" s="56"/>
      <c r="D2392" s="56"/>
      <c r="E2392" s="56"/>
      <c r="F2392" s="56"/>
      <c r="G2392" s="56"/>
      <c r="H2392" s="56"/>
      <c r="I2392" s="45"/>
    </row>
    <row r="2393" spans="2:9" ht="12.75">
      <c r="B2393" s="56"/>
      <c r="C2393" s="56"/>
      <c r="D2393" s="56"/>
      <c r="E2393" s="56"/>
      <c r="F2393" s="56"/>
      <c r="G2393" s="56"/>
      <c r="H2393" s="56"/>
      <c r="I2393" s="45"/>
    </row>
    <row r="2394" spans="2:9" ht="12.75">
      <c r="B2394" s="56"/>
      <c r="C2394" s="56"/>
      <c r="D2394" s="56"/>
      <c r="E2394" s="56"/>
      <c r="F2394" s="56"/>
      <c r="G2394" s="56"/>
      <c r="H2394" s="56"/>
      <c r="I2394" s="45"/>
    </row>
    <row r="2395" spans="2:9" ht="12.75">
      <c r="B2395" s="56"/>
      <c r="C2395" s="56"/>
      <c r="D2395" s="56"/>
      <c r="E2395" s="56"/>
      <c r="F2395" s="56"/>
      <c r="G2395" s="56"/>
      <c r="H2395" s="56"/>
      <c r="I2395" s="45"/>
    </row>
    <row r="2396" spans="2:9" ht="12.75">
      <c r="B2396" s="56"/>
      <c r="C2396" s="56"/>
      <c r="D2396" s="56"/>
      <c r="E2396" s="56"/>
      <c r="F2396" s="56"/>
      <c r="G2396" s="56"/>
      <c r="H2396" s="56"/>
      <c r="I2396" s="45"/>
    </row>
    <row r="2397" spans="2:9" ht="12.75">
      <c r="B2397" s="56"/>
      <c r="C2397" s="56"/>
      <c r="D2397" s="56"/>
      <c r="E2397" s="56"/>
      <c r="F2397" s="56"/>
      <c r="G2397" s="56"/>
      <c r="H2397" s="56"/>
      <c r="I2397" s="45"/>
    </row>
    <row r="2398" spans="2:9" ht="12.75">
      <c r="B2398" s="56"/>
      <c r="C2398" s="56"/>
      <c r="D2398" s="56"/>
      <c r="E2398" s="56"/>
      <c r="F2398" s="56"/>
      <c r="G2398" s="56"/>
      <c r="H2398" s="56"/>
      <c r="I2398" s="45"/>
    </row>
    <row r="2399" spans="2:9" ht="12.75">
      <c r="B2399" s="56"/>
      <c r="C2399" s="56"/>
      <c r="D2399" s="56"/>
      <c r="E2399" s="56"/>
      <c r="F2399" s="56"/>
      <c r="G2399" s="56"/>
      <c r="H2399" s="56"/>
      <c r="I2399" s="45"/>
    </row>
    <row r="2400" spans="2:9" ht="12.75">
      <c r="B2400" s="56"/>
      <c r="C2400" s="56"/>
      <c r="D2400" s="56"/>
      <c r="E2400" s="56"/>
      <c r="F2400" s="56"/>
      <c r="G2400" s="56"/>
      <c r="H2400" s="56"/>
      <c r="I2400" s="45"/>
    </row>
    <row r="2401" spans="2:9" ht="12.75">
      <c r="B2401" s="56"/>
      <c r="C2401" s="56"/>
      <c r="D2401" s="56"/>
      <c r="E2401" s="56"/>
      <c r="F2401" s="56"/>
      <c r="G2401" s="56"/>
      <c r="H2401" s="56"/>
      <c r="I2401" s="45"/>
    </row>
    <row r="2402" spans="2:9" ht="12.75">
      <c r="B2402" s="56"/>
      <c r="C2402" s="56"/>
      <c r="D2402" s="56"/>
      <c r="E2402" s="56"/>
      <c r="F2402" s="56"/>
      <c r="G2402" s="56"/>
      <c r="H2402" s="56"/>
      <c r="I2402" s="45"/>
    </row>
    <row r="2403" spans="2:9" ht="12.75">
      <c r="B2403" s="56"/>
      <c r="C2403" s="56"/>
      <c r="D2403" s="56"/>
      <c r="E2403" s="56"/>
      <c r="F2403" s="56"/>
      <c r="G2403" s="56"/>
      <c r="H2403" s="56"/>
      <c r="I2403" s="45"/>
    </row>
    <row r="2404" spans="2:9" ht="12.75">
      <c r="B2404" s="56"/>
      <c r="C2404" s="56"/>
      <c r="D2404" s="56"/>
      <c r="E2404" s="56"/>
      <c r="F2404" s="56"/>
      <c r="G2404" s="56"/>
      <c r="H2404" s="56"/>
      <c r="I2404" s="45"/>
    </row>
    <row r="2405" spans="2:9" ht="12.75">
      <c r="B2405" s="56"/>
      <c r="C2405" s="56"/>
      <c r="D2405" s="56"/>
      <c r="E2405" s="56"/>
      <c r="F2405" s="56"/>
      <c r="G2405" s="56"/>
      <c r="H2405" s="56"/>
      <c r="I2405" s="45"/>
    </row>
    <row r="2406" spans="2:9" ht="12.75">
      <c r="B2406" s="56"/>
      <c r="C2406" s="56"/>
      <c r="D2406" s="56"/>
      <c r="E2406" s="56"/>
      <c r="F2406" s="56"/>
      <c r="G2406" s="56"/>
      <c r="H2406" s="56"/>
      <c r="I2406" s="45"/>
    </row>
    <row r="2407" spans="2:9" ht="12.75">
      <c r="B2407" s="56"/>
      <c r="C2407" s="56"/>
      <c r="D2407" s="56"/>
      <c r="E2407" s="56"/>
      <c r="F2407" s="56"/>
      <c r="G2407" s="56"/>
      <c r="H2407" s="56"/>
      <c r="I2407" s="45"/>
    </row>
    <row r="2408" spans="2:9" ht="12.75">
      <c r="B2408" s="56"/>
      <c r="C2408" s="56"/>
      <c r="D2408" s="56"/>
      <c r="E2408" s="56"/>
      <c r="F2408" s="56"/>
      <c r="G2408" s="56"/>
      <c r="H2408" s="56"/>
      <c r="I2408" s="45"/>
    </row>
    <row r="2409" spans="2:9" ht="12.75">
      <c r="B2409" s="56"/>
      <c r="C2409" s="56"/>
      <c r="D2409" s="56"/>
      <c r="E2409" s="56"/>
      <c r="F2409" s="56"/>
      <c r="G2409" s="56"/>
      <c r="H2409" s="56"/>
      <c r="I2409" s="45"/>
    </row>
    <row r="2410" spans="2:9" ht="12.75">
      <c r="B2410" s="56"/>
      <c r="C2410" s="56"/>
      <c r="D2410" s="56"/>
      <c r="E2410" s="56"/>
      <c r="F2410" s="56"/>
      <c r="G2410" s="56"/>
      <c r="H2410" s="56"/>
      <c r="I2410" s="45"/>
    </row>
    <row r="2411" spans="2:9" ht="12.75">
      <c r="B2411" s="56"/>
      <c r="C2411" s="56"/>
      <c r="D2411" s="56"/>
      <c r="E2411" s="56"/>
      <c r="F2411" s="56"/>
      <c r="G2411" s="56"/>
      <c r="H2411" s="56"/>
      <c r="I2411" s="45"/>
    </row>
    <row r="2412" spans="2:9" ht="12.75">
      <c r="B2412" s="56"/>
      <c r="C2412" s="56"/>
      <c r="D2412" s="56"/>
      <c r="E2412" s="56"/>
      <c r="F2412" s="56"/>
      <c r="G2412" s="56"/>
      <c r="H2412" s="56"/>
      <c r="I2412" s="45"/>
    </row>
    <row r="2413" spans="2:9" ht="12.75">
      <c r="B2413" s="56"/>
      <c r="C2413" s="56"/>
      <c r="D2413" s="56"/>
      <c r="E2413" s="56"/>
      <c r="F2413" s="56"/>
      <c r="G2413" s="56"/>
      <c r="H2413" s="56"/>
      <c r="I2413" s="45"/>
    </row>
    <row r="2414" spans="2:9" ht="12.75">
      <c r="B2414" s="56"/>
      <c r="C2414" s="56"/>
      <c r="D2414" s="56"/>
      <c r="E2414" s="56"/>
      <c r="F2414" s="56"/>
      <c r="G2414" s="56"/>
      <c r="H2414" s="56"/>
      <c r="I2414" s="45"/>
    </row>
    <row r="2415" spans="2:9" ht="12.75">
      <c r="B2415" s="56"/>
      <c r="C2415" s="56"/>
      <c r="D2415" s="56"/>
      <c r="E2415" s="56"/>
      <c r="F2415" s="56"/>
      <c r="G2415" s="56"/>
      <c r="H2415" s="56"/>
      <c r="I2415" s="45"/>
    </row>
    <row r="2416" spans="2:9" ht="12.75">
      <c r="B2416" s="56"/>
      <c r="C2416" s="56"/>
      <c r="D2416" s="56"/>
      <c r="E2416" s="56"/>
      <c r="F2416" s="56"/>
      <c r="G2416" s="56"/>
      <c r="H2416" s="56"/>
      <c r="I2416" s="45"/>
    </row>
    <row r="2417" spans="2:9" ht="12.75">
      <c r="B2417" s="56"/>
      <c r="C2417" s="56"/>
      <c r="D2417" s="56"/>
      <c r="E2417" s="56"/>
      <c r="F2417" s="56"/>
      <c r="G2417" s="56"/>
      <c r="H2417" s="56"/>
      <c r="I2417" s="45"/>
    </row>
    <row r="2418" spans="2:9" ht="12.75">
      <c r="B2418" s="56"/>
      <c r="C2418" s="56"/>
      <c r="D2418" s="56"/>
      <c r="E2418" s="56"/>
      <c r="F2418" s="56"/>
      <c r="G2418" s="56"/>
      <c r="H2418" s="56"/>
      <c r="I2418" s="45"/>
    </row>
    <row r="2419" spans="2:9" ht="12.75">
      <c r="B2419" s="56"/>
      <c r="C2419" s="56"/>
      <c r="D2419" s="56"/>
      <c r="E2419" s="56"/>
      <c r="F2419" s="56"/>
      <c r="G2419" s="56"/>
      <c r="H2419" s="56"/>
      <c r="I2419" s="45"/>
    </row>
    <row r="2420" spans="2:9" ht="12.75">
      <c r="B2420" s="56"/>
      <c r="C2420" s="56"/>
      <c r="D2420" s="56"/>
      <c r="E2420" s="56"/>
      <c r="F2420" s="56"/>
      <c r="G2420" s="56"/>
      <c r="H2420" s="56"/>
      <c r="I2420" s="45"/>
    </row>
    <row r="2421" spans="2:9" ht="12.75">
      <c r="B2421" s="56"/>
      <c r="C2421" s="56"/>
      <c r="D2421" s="56"/>
      <c r="E2421" s="56"/>
      <c r="F2421" s="56"/>
      <c r="G2421" s="56"/>
      <c r="H2421" s="56"/>
      <c r="I2421" s="45"/>
    </row>
    <row r="2422" spans="2:9" ht="12.75">
      <c r="B2422" s="56"/>
      <c r="C2422" s="56"/>
      <c r="D2422" s="56"/>
      <c r="E2422" s="56"/>
      <c r="F2422" s="56"/>
      <c r="G2422" s="56"/>
      <c r="H2422" s="56"/>
      <c r="I2422" s="45"/>
    </row>
    <row r="2423" spans="2:9" ht="12.75">
      <c r="B2423" s="56"/>
      <c r="C2423" s="56"/>
      <c r="D2423" s="56"/>
      <c r="E2423" s="56"/>
      <c r="F2423" s="56"/>
      <c r="G2423" s="56"/>
      <c r="H2423" s="56"/>
      <c r="I2423" s="45"/>
    </row>
    <row r="2424" spans="2:9" ht="12.75">
      <c r="B2424" s="56"/>
      <c r="C2424" s="56"/>
      <c r="D2424" s="56"/>
      <c r="E2424" s="56"/>
      <c r="F2424" s="56"/>
      <c r="G2424" s="56"/>
      <c r="H2424" s="56"/>
      <c r="I2424" s="45"/>
    </row>
    <row r="2425" spans="2:9" ht="12.75">
      <c r="B2425" s="56"/>
      <c r="C2425" s="56"/>
      <c r="D2425" s="56"/>
      <c r="E2425" s="56"/>
      <c r="F2425" s="56"/>
      <c r="G2425" s="56"/>
      <c r="H2425" s="56"/>
      <c r="I2425" s="45"/>
    </row>
    <row r="2426" spans="2:9" ht="12.75">
      <c r="B2426" s="56"/>
      <c r="C2426" s="56"/>
      <c r="D2426" s="56"/>
      <c r="E2426" s="56"/>
      <c r="F2426" s="56"/>
      <c r="G2426" s="56"/>
      <c r="H2426" s="56"/>
      <c r="I2426" s="45"/>
    </row>
    <row r="2427" spans="2:9" ht="12.75">
      <c r="B2427" s="56"/>
      <c r="C2427" s="56"/>
      <c r="D2427" s="56"/>
      <c r="E2427" s="56"/>
      <c r="F2427" s="56"/>
      <c r="G2427" s="56"/>
      <c r="H2427" s="56"/>
      <c r="I2427" s="45"/>
    </row>
    <row r="2428" spans="2:9" ht="12.75">
      <c r="B2428" s="56"/>
      <c r="C2428" s="56"/>
      <c r="D2428" s="56"/>
      <c r="E2428" s="56"/>
      <c r="F2428" s="56"/>
      <c r="G2428" s="56"/>
      <c r="H2428" s="56"/>
      <c r="I2428" s="45"/>
    </row>
    <row r="2429" spans="2:9" ht="12.75">
      <c r="B2429" s="56"/>
      <c r="C2429" s="56"/>
      <c r="D2429" s="56"/>
      <c r="E2429" s="56"/>
      <c r="F2429" s="56"/>
      <c r="G2429" s="56"/>
      <c r="H2429" s="56"/>
      <c r="I2429" s="45"/>
    </row>
    <row r="2430" spans="2:9" ht="12.75">
      <c r="B2430" s="56"/>
      <c r="C2430" s="56"/>
      <c r="D2430" s="56"/>
      <c r="E2430" s="56"/>
      <c r="F2430" s="56"/>
      <c r="G2430" s="56"/>
      <c r="H2430" s="56"/>
      <c r="I2430" s="45"/>
    </row>
    <row r="2431" spans="2:9" ht="12.75">
      <c r="B2431" s="56"/>
      <c r="C2431" s="56"/>
      <c r="D2431" s="56"/>
      <c r="E2431" s="56"/>
      <c r="F2431" s="56"/>
      <c r="G2431" s="56"/>
      <c r="H2431" s="56"/>
      <c r="I2431" s="45"/>
    </row>
    <row r="2432" spans="2:9" ht="12.75">
      <c r="B2432" s="56"/>
      <c r="C2432" s="56"/>
      <c r="D2432" s="56"/>
      <c r="E2432" s="56"/>
      <c r="F2432" s="56"/>
      <c r="G2432" s="56"/>
      <c r="H2432" s="56"/>
      <c r="I2432" s="45"/>
    </row>
    <row r="2433" spans="2:9" ht="12.75">
      <c r="B2433" s="56"/>
      <c r="C2433" s="56"/>
      <c r="D2433" s="56"/>
      <c r="E2433" s="56"/>
      <c r="F2433" s="56"/>
      <c r="G2433" s="56"/>
      <c r="H2433" s="56"/>
      <c r="I2433" s="45"/>
    </row>
    <row r="2434" spans="2:9" ht="12.75">
      <c r="B2434" s="56"/>
      <c r="C2434" s="56"/>
      <c r="D2434" s="56"/>
      <c r="E2434" s="56"/>
      <c r="F2434" s="56"/>
      <c r="G2434" s="56"/>
      <c r="H2434" s="56"/>
      <c r="I2434" s="45"/>
    </row>
    <row r="2435" spans="2:9" ht="12.75">
      <c r="B2435" s="56"/>
      <c r="C2435" s="56"/>
      <c r="D2435" s="56"/>
      <c r="E2435" s="56"/>
      <c r="F2435" s="56"/>
      <c r="G2435" s="56"/>
      <c r="H2435" s="56"/>
      <c r="I2435" s="45"/>
    </row>
    <row r="2436" spans="2:9" ht="12.75">
      <c r="B2436" s="56"/>
      <c r="C2436" s="56"/>
      <c r="D2436" s="56"/>
      <c r="E2436" s="56"/>
      <c r="F2436" s="56"/>
      <c r="G2436" s="56"/>
      <c r="H2436" s="56"/>
      <c r="I2436" s="45"/>
    </row>
    <row r="2437" spans="2:9" ht="12.75">
      <c r="B2437" s="56"/>
      <c r="C2437" s="56"/>
      <c r="D2437" s="56"/>
      <c r="E2437" s="56"/>
      <c r="F2437" s="56"/>
      <c r="G2437" s="56"/>
      <c r="H2437" s="56"/>
      <c r="I2437" s="45"/>
    </row>
    <row r="2438" spans="2:9" ht="12.75">
      <c r="B2438" s="56"/>
      <c r="C2438" s="56"/>
      <c r="D2438" s="56"/>
      <c r="E2438" s="56"/>
      <c r="F2438" s="56"/>
      <c r="G2438" s="56"/>
      <c r="H2438" s="56"/>
      <c r="I2438" s="45"/>
    </row>
    <row r="2439" spans="2:9" ht="12.75">
      <c r="B2439" s="56"/>
      <c r="C2439" s="56"/>
      <c r="D2439" s="56"/>
      <c r="E2439" s="56"/>
      <c r="F2439" s="56"/>
      <c r="G2439" s="56"/>
      <c r="H2439" s="56"/>
      <c r="I2439" s="45"/>
    </row>
    <row r="2440" spans="2:9" ht="12.75">
      <c r="B2440" s="56"/>
      <c r="C2440" s="56"/>
      <c r="D2440" s="56"/>
      <c r="E2440" s="56"/>
      <c r="F2440" s="56"/>
      <c r="G2440" s="56"/>
      <c r="H2440" s="56"/>
      <c r="I2440" s="45"/>
    </row>
    <row r="2441" spans="2:9" ht="12.75">
      <c r="B2441" s="56"/>
      <c r="C2441" s="56"/>
      <c r="D2441" s="56"/>
      <c r="E2441" s="56"/>
      <c r="F2441" s="56"/>
      <c r="G2441" s="56"/>
      <c r="H2441" s="56"/>
      <c r="I2441" s="45"/>
    </row>
    <row r="2442" spans="2:9" ht="12.75">
      <c r="B2442" s="56"/>
      <c r="C2442" s="56"/>
      <c r="D2442" s="56"/>
      <c r="E2442" s="56"/>
      <c r="F2442" s="56"/>
      <c r="G2442" s="56"/>
      <c r="H2442" s="56"/>
      <c r="I2442" s="45"/>
    </row>
    <row r="2443" spans="2:9" ht="12.75">
      <c r="B2443" s="56"/>
      <c r="C2443" s="56"/>
      <c r="D2443" s="56"/>
      <c r="E2443" s="56"/>
      <c r="F2443" s="56"/>
      <c r="G2443" s="56"/>
      <c r="H2443" s="56"/>
      <c r="I2443" s="45"/>
    </row>
    <row r="2444" spans="2:9" ht="12.75">
      <c r="B2444" s="56"/>
      <c r="C2444" s="56"/>
      <c r="D2444" s="56"/>
      <c r="E2444" s="56"/>
      <c r="F2444" s="56"/>
      <c r="G2444" s="56"/>
      <c r="H2444" s="56"/>
      <c r="I2444" s="45"/>
    </row>
    <row r="2445" spans="2:9" ht="12.75">
      <c r="B2445" s="56"/>
      <c r="C2445" s="56"/>
      <c r="D2445" s="56"/>
      <c r="E2445" s="56"/>
      <c r="F2445" s="56"/>
      <c r="G2445" s="56"/>
      <c r="H2445" s="56"/>
      <c r="I2445" s="45"/>
    </row>
    <row r="2446" spans="2:9" ht="12.75">
      <c r="B2446" s="56"/>
      <c r="C2446" s="56"/>
      <c r="D2446" s="56"/>
      <c r="E2446" s="56"/>
      <c r="F2446" s="56"/>
      <c r="G2446" s="56"/>
      <c r="H2446" s="56"/>
      <c r="I2446" s="45"/>
    </row>
    <row r="2447" spans="2:9" ht="12.75">
      <c r="B2447" s="56"/>
      <c r="C2447" s="56"/>
      <c r="D2447" s="56"/>
      <c r="E2447" s="56"/>
      <c r="F2447" s="56"/>
      <c r="G2447" s="56"/>
      <c r="H2447" s="56"/>
      <c r="I2447" s="45"/>
    </row>
    <row r="2448" spans="2:9" ht="12.75">
      <c r="B2448" s="56"/>
      <c r="C2448" s="56"/>
      <c r="D2448" s="56"/>
      <c r="E2448" s="56"/>
      <c r="F2448" s="56"/>
      <c r="G2448" s="56"/>
      <c r="H2448" s="56"/>
      <c r="I2448" s="45"/>
    </row>
    <row r="2449" spans="2:9" ht="12.75">
      <c r="B2449" s="56"/>
      <c r="C2449" s="56"/>
      <c r="D2449" s="56"/>
      <c r="E2449" s="56"/>
      <c r="F2449" s="56"/>
      <c r="G2449" s="56"/>
      <c r="H2449" s="56"/>
      <c r="I2449" s="45"/>
    </row>
    <row r="2450" spans="2:9" ht="12.75">
      <c r="B2450" s="56"/>
      <c r="C2450" s="56"/>
      <c r="D2450" s="56"/>
      <c r="E2450" s="56"/>
      <c r="F2450" s="56"/>
      <c r="G2450" s="56"/>
      <c r="H2450" s="56"/>
      <c r="I2450" s="45"/>
    </row>
    <row r="2451" spans="2:9" ht="12.75">
      <c r="B2451" s="56"/>
      <c r="C2451" s="56"/>
      <c r="D2451" s="56"/>
      <c r="E2451" s="56"/>
      <c r="F2451" s="56"/>
      <c r="G2451" s="56"/>
      <c r="H2451" s="56"/>
      <c r="I2451" s="45"/>
    </row>
    <row r="2452" spans="2:9" ht="12.75">
      <c r="B2452" s="56"/>
      <c r="C2452" s="56"/>
      <c r="D2452" s="56"/>
      <c r="E2452" s="56"/>
      <c r="F2452" s="56"/>
      <c r="G2452" s="56"/>
      <c r="H2452" s="56"/>
      <c r="I2452" s="45"/>
    </row>
    <row r="2453" spans="2:9" ht="12.75">
      <c r="B2453" s="56"/>
      <c r="C2453" s="56"/>
      <c r="D2453" s="56"/>
      <c r="E2453" s="56"/>
      <c r="F2453" s="56"/>
      <c r="G2453" s="56"/>
      <c r="H2453" s="56"/>
      <c r="I2453" s="45"/>
    </row>
    <row r="2454" spans="2:9" ht="12.75">
      <c r="B2454" s="56"/>
      <c r="C2454" s="56"/>
      <c r="D2454" s="56"/>
      <c r="E2454" s="56"/>
      <c r="F2454" s="56"/>
      <c r="G2454" s="56"/>
      <c r="H2454" s="56"/>
      <c r="I2454" s="45"/>
    </row>
    <row r="2455" spans="2:9" ht="12.75">
      <c r="B2455" s="56"/>
      <c r="C2455" s="56"/>
      <c r="D2455" s="56"/>
      <c r="E2455" s="56"/>
      <c r="F2455" s="56"/>
      <c r="G2455" s="56"/>
      <c r="H2455" s="56"/>
      <c r="I2455" s="45"/>
    </row>
    <row r="2456" spans="2:9" ht="12.75">
      <c r="B2456" s="56"/>
      <c r="C2456" s="56"/>
      <c r="D2456" s="56"/>
      <c r="E2456" s="56"/>
      <c r="F2456" s="56"/>
      <c r="G2456" s="56"/>
      <c r="H2456" s="56"/>
      <c r="I2456" s="45"/>
    </row>
    <row r="2457" spans="2:9" ht="12.75">
      <c r="B2457" s="56"/>
      <c r="C2457" s="56"/>
      <c r="D2457" s="56"/>
      <c r="E2457" s="56"/>
      <c r="F2457" s="56"/>
      <c r="G2457" s="56"/>
      <c r="H2457" s="56"/>
      <c r="I2457" s="45"/>
    </row>
    <row r="2458" spans="2:9" ht="12.75">
      <c r="B2458" s="56"/>
      <c r="C2458" s="56"/>
      <c r="D2458" s="56"/>
      <c r="E2458" s="56"/>
      <c r="F2458" s="56"/>
      <c r="G2458" s="56"/>
      <c r="H2458" s="56"/>
      <c r="I2458" s="45"/>
    </row>
    <row r="2459" spans="2:9" ht="12.75">
      <c r="B2459" s="56"/>
      <c r="C2459" s="56"/>
      <c r="D2459" s="56"/>
      <c r="E2459" s="56"/>
      <c r="F2459" s="56"/>
      <c r="G2459" s="56"/>
      <c r="H2459" s="56"/>
      <c r="I2459" s="45"/>
    </row>
    <row r="2460" spans="2:9" ht="12.75">
      <c r="B2460" s="56"/>
      <c r="C2460" s="56"/>
      <c r="D2460" s="56"/>
      <c r="E2460" s="56"/>
      <c r="F2460" s="56"/>
      <c r="G2460" s="56"/>
      <c r="H2460" s="56"/>
      <c r="I2460" s="45"/>
    </row>
    <row r="2461" spans="2:9" ht="12.75">
      <c r="B2461" s="56"/>
      <c r="C2461" s="56"/>
      <c r="D2461" s="56"/>
      <c r="E2461" s="56"/>
      <c r="F2461" s="56"/>
      <c r="G2461" s="56"/>
      <c r="H2461" s="56"/>
      <c r="I2461" s="45"/>
    </row>
    <row r="2462" spans="2:9" ht="12.75">
      <c r="B2462" s="56"/>
      <c r="C2462" s="56"/>
      <c r="D2462" s="56"/>
      <c r="E2462" s="56"/>
      <c r="F2462" s="56"/>
      <c r="G2462" s="56"/>
      <c r="H2462" s="56"/>
      <c r="I2462" s="45"/>
    </row>
    <row r="2463" spans="2:9" ht="12.75">
      <c r="B2463" s="56"/>
      <c r="C2463" s="56"/>
      <c r="D2463" s="56"/>
      <c r="E2463" s="56"/>
      <c r="F2463" s="56"/>
      <c r="G2463" s="56"/>
      <c r="H2463" s="56"/>
      <c r="I2463" s="45"/>
    </row>
    <row r="2464" spans="2:9" ht="12.75">
      <c r="B2464" s="56"/>
      <c r="C2464" s="56"/>
      <c r="D2464" s="56"/>
      <c r="E2464" s="56"/>
      <c r="F2464" s="56"/>
      <c r="G2464" s="56"/>
      <c r="H2464" s="56"/>
      <c r="I2464" s="45"/>
    </row>
    <row r="2465" spans="2:9" ht="12.75">
      <c r="B2465" s="56"/>
      <c r="C2465" s="56"/>
      <c r="D2465" s="56"/>
      <c r="E2465" s="56"/>
      <c r="F2465" s="56"/>
      <c r="G2465" s="56"/>
      <c r="H2465" s="56"/>
      <c r="I2465" s="45"/>
    </row>
    <row r="2466" spans="2:9" ht="12.75">
      <c r="B2466" s="56"/>
      <c r="C2466" s="56"/>
      <c r="D2466" s="56"/>
      <c r="E2466" s="56"/>
      <c r="F2466" s="56"/>
      <c r="G2466" s="56"/>
      <c r="H2466" s="56"/>
      <c r="I2466" s="45"/>
    </row>
    <row r="2467" spans="2:9" ht="12.75">
      <c r="B2467" s="56"/>
      <c r="C2467" s="56"/>
      <c r="D2467" s="56"/>
      <c r="E2467" s="56"/>
      <c r="F2467" s="56"/>
      <c r="G2467" s="56"/>
      <c r="H2467" s="56"/>
      <c r="I2467" s="45"/>
    </row>
    <row r="2468" spans="2:9" ht="12.75">
      <c r="B2468" s="56"/>
      <c r="C2468" s="56"/>
      <c r="D2468" s="56"/>
      <c r="E2468" s="56"/>
      <c r="F2468" s="56"/>
      <c r="G2468" s="56"/>
      <c r="H2468" s="56"/>
      <c r="I2468" s="45"/>
    </row>
    <row r="2469" spans="2:9" ht="12.75">
      <c r="B2469" s="56"/>
      <c r="C2469" s="56"/>
      <c r="D2469" s="56"/>
      <c r="E2469" s="56"/>
      <c r="F2469" s="56"/>
      <c r="G2469" s="56"/>
      <c r="H2469" s="56"/>
      <c r="I2469" s="45"/>
    </row>
    <row r="2470" spans="2:9" ht="12.75">
      <c r="B2470" s="56"/>
      <c r="C2470" s="56"/>
      <c r="D2470" s="56"/>
      <c r="E2470" s="56"/>
      <c r="F2470" s="56"/>
      <c r="G2470" s="56"/>
      <c r="H2470" s="56"/>
      <c r="I2470" s="45"/>
    </row>
    <row r="2471" spans="2:9" ht="12.75">
      <c r="B2471" s="56"/>
      <c r="C2471" s="56"/>
      <c r="D2471" s="56"/>
      <c r="E2471" s="56"/>
      <c r="F2471" s="56"/>
      <c r="G2471" s="56"/>
      <c r="H2471" s="56"/>
      <c r="I2471" s="45"/>
    </row>
    <row r="2472" spans="2:9" ht="12.75">
      <c r="B2472" s="56"/>
      <c r="C2472" s="56"/>
      <c r="D2472" s="56"/>
      <c r="E2472" s="56"/>
      <c r="F2472" s="56"/>
      <c r="G2472" s="56"/>
      <c r="H2472" s="56"/>
      <c r="I2472" s="45"/>
    </row>
    <row r="2473" spans="2:9" ht="12.75">
      <c r="B2473" s="56"/>
      <c r="C2473" s="56"/>
      <c r="D2473" s="56"/>
      <c r="E2473" s="56"/>
      <c r="F2473" s="56"/>
      <c r="G2473" s="56"/>
      <c r="H2473" s="56"/>
      <c r="I2473" s="45"/>
    </row>
    <row r="2474" spans="2:9" ht="12.75">
      <c r="B2474" s="56"/>
      <c r="C2474" s="56"/>
      <c r="D2474" s="56"/>
      <c r="E2474" s="56"/>
      <c r="F2474" s="56"/>
      <c r="G2474" s="56"/>
      <c r="H2474" s="56"/>
      <c r="I2474" s="45"/>
    </row>
    <row r="2475" spans="2:9" ht="12.75">
      <c r="B2475" s="56"/>
      <c r="C2475" s="56"/>
      <c r="D2475" s="56"/>
      <c r="E2475" s="56"/>
      <c r="F2475" s="56"/>
      <c r="G2475" s="56"/>
      <c r="H2475" s="56"/>
      <c r="I2475" s="45"/>
    </row>
    <row r="2476" spans="2:9" ht="12.75">
      <c r="B2476" s="56"/>
      <c r="C2476" s="56"/>
      <c r="D2476" s="56"/>
      <c r="E2476" s="56"/>
      <c r="F2476" s="56"/>
      <c r="G2476" s="56"/>
      <c r="H2476" s="56"/>
      <c r="I2476" s="45"/>
    </row>
    <row r="2477" spans="2:9" ht="12.75">
      <c r="B2477" s="56"/>
      <c r="C2477" s="56"/>
      <c r="D2477" s="56"/>
      <c r="E2477" s="56"/>
      <c r="F2477" s="56"/>
      <c r="G2477" s="56"/>
      <c r="H2477" s="56"/>
      <c r="I2477" s="45"/>
    </row>
    <row r="2478" spans="2:9" ht="12.75">
      <c r="B2478" s="56"/>
      <c r="C2478" s="56"/>
      <c r="D2478" s="56"/>
      <c r="E2478" s="56"/>
      <c r="F2478" s="56"/>
      <c r="G2478" s="56"/>
      <c r="H2478" s="56"/>
      <c r="I2478" s="45"/>
    </row>
    <row r="2479" spans="2:9" ht="12.75">
      <c r="B2479" s="56"/>
      <c r="C2479" s="56"/>
      <c r="D2479" s="56"/>
      <c r="E2479" s="56"/>
      <c r="F2479" s="56"/>
      <c r="G2479" s="56"/>
      <c r="H2479" s="56"/>
      <c r="I2479" s="45"/>
    </row>
    <row r="2480" spans="2:9" ht="12.75">
      <c r="B2480" s="56"/>
      <c r="C2480" s="56"/>
      <c r="D2480" s="56"/>
      <c r="E2480" s="56"/>
      <c r="F2480" s="56"/>
      <c r="G2480" s="56"/>
      <c r="H2480" s="56"/>
      <c r="I2480" s="45"/>
    </row>
    <row r="2481" spans="2:9" ht="12.75">
      <c r="B2481" s="56"/>
      <c r="C2481" s="56"/>
      <c r="D2481" s="56"/>
      <c r="E2481" s="56"/>
      <c r="F2481" s="56"/>
      <c r="G2481" s="56"/>
      <c r="H2481" s="56"/>
      <c r="I2481" s="45"/>
    </row>
    <row r="2482" spans="2:9" ht="12.75">
      <c r="B2482" s="56"/>
      <c r="C2482" s="56"/>
      <c r="D2482" s="56"/>
      <c r="E2482" s="56"/>
      <c r="F2482" s="56"/>
      <c r="G2482" s="56"/>
      <c r="H2482" s="56"/>
      <c r="I2482" s="45"/>
    </row>
    <row r="2483" spans="2:9" ht="12.75">
      <c r="B2483" s="56"/>
      <c r="C2483" s="56"/>
      <c r="D2483" s="56"/>
      <c r="E2483" s="56"/>
      <c r="F2483" s="56"/>
      <c r="G2483" s="56"/>
      <c r="H2483" s="56"/>
      <c r="I2483" s="45"/>
    </row>
    <row r="2484" spans="2:9" ht="12.75">
      <c r="B2484" s="56"/>
      <c r="C2484" s="56"/>
      <c r="D2484" s="56"/>
      <c r="E2484" s="56"/>
      <c r="F2484" s="56"/>
      <c r="G2484" s="56"/>
      <c r="H2484" s="56"/>
      <c r="I2484" s="45"/>
    </row>
    <row r="2485" spans="2:9" ht="12.75">
      <c r="B2485" s="56"/>
      <c r="C2485" s="56"/>
      <c r="D2485" s="56"/>
      <c r="E2485" s="56"/>
      <c r="F2485" s="56"/>
      <c r="G2485" s="56"/>
      <c r="H2485" s="56"/>
      <c r="I2485" s="45"/>
    </row>
    <row r="2486" spans="2:9" ht="12.75">
      <c r="B2486" s="56"/>
      <c r="C2486" s="56"/>
      <c r="D2486" s="56"/>
      <c r="E2486" s="56"/>
      <c r="F2486" s="56"/>
      <c r="G2486" s="56"/>
      <c r="H2486" s="56"/>
      <c r="I2486" s="45"/>
    </row>
    <row r="2487" spans="2:9" ht="12.75">
      <c r="B2487" s="56"/>
      <c r="C2487" s="56"/>
      <c r="D2487" s="56"/>
      <c r="E2487" s="56"/>
      <c r="F2487" s="56"/>
      <c r="G2487" s="56"/>
      <c r="H2487" s="56"/>
      <c r="I2487" s="45"/>
    </row>
    <row r="2488" spans="2:9" ht="12.75">
      <c r="B2488" s="56"/>
      <c r="C2488" s="56"/>
      <c r="D2488" s="56"/>
      <c r="E2488" s="56"/>
      <c r="F2488" s="56"/>
      <c r="G2488" s="56"/>
      <c r="H2488" s="56"/>
      <c r="I2488" s="45"/>
    </row>
    <row r="2489" spans="2:9" ht="12.75">
      <c r="B2489" s="56"/>
      <c r="C2489" s="56"/>
      <c r="D2489" s="56"/>
      <c r="E2489" s="56"/>
      <c r="F2489" s="56"/>
      <c r="G2489" s="56"/>
      <c r="H2489" s="56"/>
      <c r="I2489" s="45"/>
    </row>
    <row r="2490" spans="2:9" ht="12.75">
      <c r="B2490" s="56"/>
      <c r="C2490" s="56"/>
      <c r="D2490" s="56"/>
      <c r="E2490" s="56"/>
      <c r="F2490" s="56"/>
      <c r="G2490" s="56"/>
      <c r="H2490" s="56"/>
      <c r="I2490" s="45"/>
    </row>
    <row r="2491" spans="2:9" ht="12.75">
      <c r="B2491" s="56"/>
      <c r="C2491" s="56"/>
      <c r="D2491" s="56"/>
      <c r="E2491" s="56"/>
      <c r="F2491" s="56"/>
      <c r="G2491" s="56"/>
      <c r="H2491" s="56"/>
      <c r="I2491" s="45"/>
    </row>
    <row r="2492" spans="2:9" ht="12.75">
      <c r="B2492" s="56"/>
      <c r="C2492" s="56"/>
      <c r="D2492" s="56"/>
      <c r="E2492" s="56"/>
      <c r="F2492" s="56"/>
      <c r="G2492" s="56"/>
      <c r="H2492" s="56"/>
      <c r="I2492" s="45"/>
    </row>
    <row r="2493" spans="2:9" ht="12.75">
      <c r="B2493" s="56"/>
      <c r="C2493" s="56"/>
      <c r="D2493" s="56"/>
      <c r="E2493" s="56"/>
      <c r="F2493" s="56"/>
      <c r="G2493" s="56"/>
      <c r="H2493" s="56"/>
      <c r="I2493" s="45"/>
    </row>
    <row r="2494" spans="2:9" ht="12.75">
      <c r="B2494" s="56"/>
      <c r="C2494" s="56"/>
      <c r="D2494" s="56"/>
      <c r="E2494" s="56"/>
      <c r="F2494" s="56"/>
      <c r="G2494" s="56"/>
      <c r="H2494" s="56"/>
      <c r="I2494" s="45"/>
    </row>
    <row r="2495" spans="2:9" ht="12.75">
      <c r="B2495" s="56"/>
      <c r="C2495" s="56"/>
      <c r="D2495" s="56"/>
      <c r="E2495" s="56"/>
      <c r="F2495" s="56"/>
      <c r="G2495" s="56"/>
      <c r="H2495" s="56"/>
      <c r="I2495" s="45"/>
    </row>
    <row r="2496" spans="2:9" ht="12.75">
      <c r="B2496" s="56"/>
      <c r="C2496" s="56"/>
      <c r="D2496" s="56"/>
      <c r="E2496" s="56"/>
      <c r="F2496" s="56"/>
      <c r="G2496" s="56"/>
      <c r="H2496" s="56"/>
      <c r="I2496" s="45"/>
    </row>
    <row r="2497" spans="2:9" ht="12.75">
      <c r="B2497" s="56"/>
      <c r="C2497" s="56"/>
      <c r="D2497" s="56"/>
      <c r="E2497" s="56"/>
      <c r="F2497" s="56"/>
      <c r="G2497" s="56"/>
      <c r="H2497" s="56"/>
      <c r="I2497" s="45"/>
    </row>
    <row r="2498" spans="2:9" ht="12.75">
      <c r="B2498" s="56"/>
      <c r="C2498" s="56"/>
      <c r="D2498" s="56"/>
      <c r="E2498" s="56"/>
      <c r="F2498" s="56"/>
      <c r="G2498" s="56"/>
      <c r="H2498" s="56"/>
      <c r="I2498" s="45"/>
    </row>
    <row r="2499" spans="2:9" ht="12.75">
      <c r="B2499" s="56"/>
      <c r="C2499" s="56"/>
      <c r="D2499" s="56"/>
      <c r="E2499" s="56"/>
      <c r="F2499" s="56"/>
      <c r="G2499" s="56"/>
      <c r="H2499" s="56"/>
      <c r="I2499" s="45"/>
    </row>
    <row r="2500" spans="2:9" ht="12.75">
      <c r="B2500" s="56"/>
      <c r="C2500" s="56"/>
      <c r="D2500" s="56"/>
      <c r="E2500" s="56"/>
      <c r="F2500" s="56"/>
      <c r="G2500" s="56"/>
      <c r="H2500" s="56"/>
      <c r="I2500" s="45"/>
    </row>
    <row r="2501" spans="2:9" ht="12.75">
      <c r="B2501" s="56"/>
      <c r="C2501" s="56"/>
      <c r="D2501" s="56"/>
      <c r="E2501" s="56"/>
      <c r="F2501" s="56"/>
      <c r="G2501" s="56"/>
      <c r="H2501" s="56"/>
      <c r="I2501" s="45"/>
    </row>
    <row r="2502" spans="2:9" ht="12.75">
      <c r="B2502" s="56"/>
      <c r="C2502" s="56"/>
      <c r="D2502" s="56"/>
      <c r="E2502" s="56"/>
      <c r="F2502" s="56"/>
      <c r="G2502" s="56"/>
      <c r="H2502" s="56"/>
      <c r="I2502" s="45"/>
    </row>
    <row r="2503" spans="2:9" ht="12.75">
      <c r="B2503" s="56"/>
      <c r="C2503" s="56"/>
      <c r="D2503" s="56"/>
      <c r="E2503" s="56"/>
      <c r="F2503" s="56"/>
      <c r="G2503" s="56"/>
      <c r="H2503" s="56"/>
      <c r="I2503" s="45"/>
    </row>
    <row r="2504" spans="2:9" ht="12.75">
      <c r="B2504" s="56"/>
      <c r="C2504" s="56"/>
      <c r="D2504" s="56"/>
      <c r="E2504" s="56"/>
      <c r="F2504" s="56"/>
      <c r="G2504" s="56"/>
      <c r="H2504" s="56"/>
      <c r="I2504" s="45"/>
    </row>
    <row r="2505" spans="2:9" ht="12.75">
      <c r="B2505" s="56"/>
      <c r="C2505" s="56"/>
      <c r="D2505" s="56"/>
      <c r="E2505" s="56"/>
      <c r="F2505" s="56"/>
      <c r="G2505" s="56"/>
      <c r="H2505" s="56"/>
      <c r="I2505" s="45"/>
    </row>
    <row r="2506" spans="2:9" ht="12.75">
      <c r="B2506" s="56"/>
      <c r="C2506" s="56"/>
      <c r="D2506" s="56"/>
      <c r="E2506" s="56"/>
      <c r="F2506" s="56"/>
      <c r="G2506" s="56"/>
      <c r="H2506" s="56"/>
      <c r="I2506" s="45"/>
    </row>
    <row r="2507" spans="2:9" ht="12.75">
      <c r="B2507" s="56"/>
      <c r="C2507" s="56"/>
      <c r="D2507" s="56"/>
      <c r="E2507" s="56"/>
      <c r="F2507" s="56"/>
      <c r="G2507" s="56"/>
      <c r="H2507" s="56"/>
      <c r="I2507" s="45"/>
    </row>
    <row r="2508" spans="2:9" ht="12.75">
      <c r="B2508" s="56"/>
      <c r="C2508" s="56"/>
      <c r="D2508" s="56"/>
      <c r="E2508" s="56"/>
      <c r="F2508" s="56"/>
      <c r="G2508" s="56"/>
      <c r="H2508" s="56"/>
      <c r="I2508" s="45"/>
    </row>
    <row r="2509" spans="2:9" ht="12.75">
      <c r="B2509" s="56"/>
      <c r="C2509" s="56"/>
      <c r="D2509" s="56"/>
      <c r="E2509" s="56"/>
      <c r="F2509" s="56"/>
      <c r="G2509" s="56"/>
      <c r="H2509" s="56"/>
      <c r="I2509" s="45"/>
    </row>
    <row r="2510" spans="2:9" ht="12.75">
      <c r="B2510" s="56"/>
      <c r="C2510" s="56"/>
      <c r="D2510" s="56"/>
      <c r="E2510" s="56"/>
      <c r="F2510" s="56"/>
      <c r="G2510" s="56"/>
      <c r="H2510" s="56"/>
      <c r="I2510" s="45"/>
    </row>
    <row r="2511" spans="2:9" ht="12.75">
      <c r="B2511" s="56"/>
      <c r="C2511" s="56"/>
      <c r="D2511" s="56"/>
      <c r="E2511" s="56"/>
      <c r="F2511" s="56"/>
      <c r="G2511" s="56"/>
      <c r="H2511" s="56"/>
      <c r="I2511" s="45"/>
    </row>
    <row r="2512" spans="2:9" ht="12.75">
      <c r="B2512" s="56"/>
      <c r="C2512" s="56"/>
      <c r="D2512" s="56"/>
      <c r="E2512" s="56"/>
      <c r="F2512" s="56"/>
      <c r="G2512" s="56"/>
      <c r="H2512" s="56"/>
      <c r="I2512" s="45"/>
    </row>
    <row r="2513" spans="2:9" ht="12.75">
      <c r="B2513" s="56"/>
      <c r="C2513" s="56"/>
      <c r="D2513" s="56"/>
      <c r="E2513" s="56"/>
      <c r="F2513" s="56"/>
      <c r="G2513" s="56"/>
      <c r="H2513" s="56"/>
      <c r="I2513" s="45"/>
    </row>
    <row r="2514" spans="2:9" ht="12.75">
      <c r="B2514" s="56"/>
      <c r="C2514" s="56"/>
      <c r="D2514" s="56"/>
      <c r="E2514" s="56"/>
      <c r="F2514" s="56"/>
      <c r="G2514" s="56"/>
      <c r="H2514" s="56"/>
      <c r="I2514" s="45"/>
    </row>
    <row r="2515" spans="2:9" ht="12.75">
      <c r="B2515" s="56"/>
      <c r="C2515" s="56"/>
      <c r="D2515" s="56"/>
      <c r="E2515" s="56"/>
      <c r="F2515" s="56"/>
      <c r="G2515" s="56"/>
      <c r="H2515" s="56"/>
      <c r="I2515" s="45"/>
    </row>
    <row r="2516" spans="2:9" ht="12.75">
      <c r="B2516" s="56"/>
      <c r="C2516" s="56"/>
      <c r="D2516" s="56"/>
      <c r="E2516" s="56"/>
      <c r="F2516" s="56"/>
      <c r="G2516" s="56"/>
      <c r="H2516" s="56"/>
      <c r="I2516" s="45"/>
    </row>
    <row r="2517" spans="2:9" ht="12.75">
      <c r="B2517" s="56"/>
      <c r="C2517" s="56"/>
      <c r="D2517" s="56"/>
      <c r="E2517" s="56"/>
      <c r="F2517" s="56"/>
      <c r="G2517" s="56"/>
      <c r="H2517" s="56"/>
      <c r="I2517" s="45"/>
    </row>
    <row r="2518" spans="2:9" ht="12.75">
      <c r="B2518" s="56"/>
      <c r="C2518" s="56"/>
      <c r="D2518" s="56"/>
      <c r="E2518" s="56"/>
      <c r="F2518" s="56"/>
      <c r="G2518" s="56"/>
      <c r="H2518" s="56"/>
      <c r="I2518" s="45"/>
    </row>
    <row r="2519" spans="2:9" ht="12.75">
      <c r="B2519" s="56"/>
      <c r="C2519" s="56"/>
      <c r="D2519" s="56"/>
      <c r="E2519" s="56"/>
      <c r="F2519" s="56"/>
      <c r="G2519" s="56"/>
      <c r="H2519" s="56"/>
      <c r="I2519" s="45"/>
    </row>
    <row r="2520" spans="2:9" ht="12.75">
      <c r="B2520" s="56"/>
      <c r="C2520" s="56"/>
      <c r="D2520" s="56"/>
      <c r="E2520" s="56"/>
      <c r="F2520" s="56"/>
      <c r="G2520" s="56"/>
      <c r="H2520" s="56"/>
      <c r="I2520" s="45"/>
    </row>
    <row r="2521" spans="2:9" ht="12.75">
      <c r="B2521" s="56"/>
      <c r="C2521" s="56"/>
      <c r="D2521" s="56"/>
      <c r="E2521" s="56"/>
      <c r="F2521" s="56"/>
      <c r="G2521" s="56"/>
      <c r="H2521" s="56"/>
      <c r="I2521" s="45"/>
    </row>
    <row r="2522" spans="2:9" ht="12.75">
      <c r="B2522" s="56"/>
      <c r="C2522" s="56"/>
      <c r="D2522" s="56"/>
      <c r="E2522" s="56"/>
      <c r="F2522" s="56"/>
      <c r="G2522" s="56"/>
      <c r="H2522" s="56"/>
      <c r="I2522" s="45"/>
    </row>
    <row r="2523" spans="2:9" ht="12.75">
      <c r="B2523" s="56"/>
      <c r="C2523" s="56"/>
      <c r="D2523" s="56"/>
      <c r="E2523" s="56"/>
      <c r="F2523" s="56"/>
      <c r="G2523" s="56"/>
      <c r="H2523" s="56"/>
      <c r="I2523" s="45"/>
    </row>
    <row r="2524" spans="2:9" ht="12.75">
      <c r="B2524" s="56"/>
      <c r="C2524" s="56"/>
      <c r="D2524" s="56"/>
      <c r="E2524" s="56"/>
      <c r="F2524" s="56"/>
      <c r="G2524" s="56"/>
      <c r="H2524" s="56"/>
      <c r="I2524" s="45"/>
    </row>
    <row r="2525" spans="2:9" ht="12.75">
      <c r="B2525" s="56"/>
      <c r="C2525" s="56"/>
      <c r="D2525" s="56"/>
      <c r="E2525" s="56"/>
      <c r="F2525" s="56"/>
      <c r="G2525" s="56"/>
      <c r="H2525" s="56"/>
      <c r="I2525" s="45"/>
    </row>
    <row r="2526" spans="2:9" ht="12.75">
      <c r="B2526" s="56"/>
      <c r="C2526" s="56"/>
      <c r="D2526" s="56"/>
      <c r="E2526" s="56"/>
      <c r="F2526" s="56"/>
      <c r="G2526" s="56"/>
      <c r="H2526" s="56"/>
      <c r="I2526" s="45"/>
    </row>
    <row r="2527" spans="2:9" ht="12.75">
      <c r="B2527" s="56"/>
      <c r="C2527" s="56"/>
      <c r="D2527" s="56"/>
      <c r="E2527" s="56"/>
      <c r="F2527" s="56"/>
      <c r="G2527" s="56"/>
      <c r="H2527" s="56"/>
      <c r="I2527" s="45"/>
    </row>
    <row r="2528" spans="2:9" ht="12.75">
      <c r="B2528" s="56"/>
      <c r="C2528" s="56"/>
      <c r="D2528" s="56"/>
      <c r="E2528" s="56"/>
      <c r="F2528" s="56"/>
      <c r="G2528" s="56"/>
      <c r="H2528" s="56"/>
      <c r="I2528" s="45"/>
    </row>
    <row r="2529" spans="2:9" ht="12.75">
      <c r="B2529" s="56"/>
      <c r="C2529" s="56"/>
      <c r="D2529" s="56"/>
      <c r="E2529" s="56"/>
      <c r="F2529" s="56"/>
      <c r="G2529" s="56"/>
      <c r="H2529" s="56"/>
      <c r="I2529" s="45"/>
    </row>
    <row r="2530" spans="2:9" ht="12.75">
      <c r="B2530" s="56"/>
      <c r="C2530" s="56"/>
      <c r="D2530" s="56"/>
      <c r="E2530" s="56"/>
      <c r="F2530" s="56"/>
      <c r="G2530" s="56"/>
      <c r="H2530" s="56"/>
      <c r="I2530" s="45"/>
    </row>
    <row r="2531" spans="2:9" ht="12.75">
      <c r="B2531" s="56"/>
      <c r="C2531" s="56"/>
      <c r="D2531" s="56"/>
      <c r="E2531" s="56"/>
      <c r="F2531" s="56"/>
      <c r="G2531" s="56"/>
      <c r="H2531" s="56"/>
      <c r="I2531" s="45"/>
    </row>
    <row r="2532" spans="2:9" ht="12.75">
      <c r="B2532" s="56"/>
      <c r="C2532" s="56"/>
      <c r="D2532" s="56"/>
      <c r="E2532" s="56"/>
      <c r="F2532" s="56"/>
      <c r="G2532" s="56"/>
      <c r="H2532" s="56"/>
      <c r="I2532" s="45"/>
    </row>
    <row r="2533" spans="2:9" ht="12.75">
      <c r="B2533" s="56"/>
      <c r="C2533" s="56"/>
      <c r="D2533" s="56"/>
      <c r="E2533" s="56"/>
      <c r="F2533" s="56"/>
      <c r="G2533" s="56"/>
      <c r="H2533" s="56"/>
      <c r="I2533" s="45"/>
    </row>
    <row r="2534" spans="2:9" ht="12.75">
      <c r="B2534" s="56"/>
      <c r="C2534" s="56"/>
      <c r="D2534" s="56"/>
      <c r="E2534" s="56"/>
      <c r="F2534" s="56"/>
      <c r="G2534" s="56"/>
      <c r="H2534" s="56"/>
      <c r="I2534" s="45"/>
    </row>
    <row r="2535" spans="2:9" ht="12.75">
      <c r="B2535" s="56"/>
      <c r="C2535" s="56"/>
      <c r="D2535" s="56"/>
      <c r="E2535" s="56"/>
      <c r="F2535" s="56"/>
      <c r="G2535" s="56"/>
      <c r="H2535" s="56"/>
      <c r="I2535" s="45"/>
    </row>
    <row r="2536" spans="2:9" ht="12.75">
      <c r="B2536" s="56"/>
      <c r="C2536" s="56"/>
      <c r="D2536" s="56"/>
      <c r="E2536" s="56"/>
      <c r="F2536" s="56"/>
      <c r="G2536" s="56"/>
      <c r="H2536" s="56"/>
      <c r="I2536" s="45"/>
    </row>
    <row r="2537" spans="2:9" ht="12.75">
      <c r="B2537" s="56"/>
      <c r="C2537" s="56"/>
      <c r="D2537" s="56"/>
      <c r="E2537" s="56"/>
      <c r="F2537" s="56"/>
      <c r="G2537" s="56"/>
      <c r="H2537" s="56"/>
      <c r="I2537" s="45"/>
    </row>
    <row r="2538" spans="2:9" ht="12.75">
      <c r="B2538" s="56"/>
      <c r="C2538" s="56"/>
      <c r="D2538" s="56"/>
      <c r="E2538" s="56"/>
      <c r="F2538" s="56"/>
      <c r="G2538" s="56"/>
      <c r="H2538" s="56"/>
      <c r="I2538" s="45"/>
    </row>
    <row r="2539" spans="2:9" ht="12.75">
      <c r="B2539" s="56"/>
      <c r="C2539" s="56"/>
      <c r="D2539" s="56"/>
      <c r="E2539" s="56"/>
      <c r="F2539" s="56"/>
      <c r="G2539" s="56"/>
      <c r="H2539" s="56"/>
      <c r="I2539" s="45"/>
    </row>
    <row r="2540" spans="2:9" ht="12.75">
      <c r="B2540" s="56"/>
      <c r="C2540" s="56"/>
      <c r="D2540" s="56"/>
      <c r="E2540" s="56"/>
      <c r="F2540" s="56"/>
      <c r="G2540" s="56"/>
      <c r="H2540" s="56"/>
      <c r="I2540" s="45"/>
    </row>
    <row r="2541" spans="2:9" ht="12.75">
      <c r="B2541" s="56"/>
      <c r="C2541" s="56"/>
      <c r="D2541" s="56"/>
      <c r="E2541" s="56"/>
      <c r="F2541" s="56"/>
      <c r="G2541" s="56"/>
      <c r="H2541" s="56"/>
      <c r="I2541" s="45"/>
    </row>
    <row r="2542" spans="2:9" ht="12.75">
      <c r="B2542" s="56"/>
      <c r="C2542" s="56"/>
      <c r="D2542" s="56"/>
      <c r="E2542" s="56"/>
      <c r="F2542" s="56"/>
      <c r="G2542" s="56"/>
      <c r="H2542" s="56"/>
      <c r="I2542" s="45"/>
    </row>
    <row r="2543" spans="2:9" ht="12.75">
      <c r="B2543" s="56"/>
      <c r="C2543" s="56"/>
      <c r="D2543" s="56"/>
      <c r="E2543" s="56"/>
      <c r="F2543" s="56"/>
      <c r="G2543" s="56"/>
      <c r="H2543" s="56"/>
      <c r="I2543" s="45"/>
    </row>
    <row r="2544" spans="2:9" ht="12.75">
      <c r="B2544" s="56"/>
      <c r="C2544" s="56"/>
      <c r="D2544" s="56"/>
      <c r="E2544" s="56"/>
      <c r="F2544" s="56"/>
      <c r="G2544" s="56"/>
      <c r="H2544" s="56"/>
      <c r="I2544" s="45"/>
    </row>
    <row r="2545" spans="2:9" ht="12.75">
      <c r="B2545" s="56"/>
      <c r="C2545" s="56"/>
      <c r="D2545" s="56"/>
      <c r="E2545" s="56"/>
      <c r="F2545" s="56"/>
      <c r="G2545" s="56"/>
      <c r="H2545" s="56"/>
      <c r="I2545" s="45"/>
    </row>
    <row r="2546" spans="2:9" ht="12.75">
      <c r="B2546" s="56"/>
      <c r="C2546" s="56"/>
      <c r="D2546" s="56"/>
      <c r="E2546" s="56"/>
      <c r="F2546" s="56"/>
      <c r="G2546" s="56"/>
      <c r="H2546" s="56"/>
      <c r="I2546" s="45"/>
    </row>
    <row r="2547" spans="2:9" ht="12.75">
      <c r="B2547" s="56"/>
      <c r="C2547" s="56"/>
      <c r="D2547" s="56"/>
      <c r="E2547" s="56"/>
      <c r="F2547" s="56"/>
      <c r="G2547" s="56"/>
      <c r="H2547" s="56"/>
      <c r="I2547" s="45"/>
    </row>
    <row r="2548" spans="2:9" ht="12.75">
      <c r="B2548" s="56"/>
      <c r="C2548" s="56"/>
      <c r="D2548" s="56"/>
      <c r="E2548" s="56"/>
      <c r="F2548" s="56"/>
      <c r="G2548" s="56"/>
      <c r="H2548" s="56"/>
      <c r="I2548" s="45"/>
    </row>
    <row r="2549" spans="2:9" ht="12.75">
      <c r="B2549" s="56"/>
      <c r="C2549" s="56"/>
      <c r="D2549" s="56"/>
      <c r="E2549" s="56"/>
      <c r="F2549" s="56"/>
      <c r="G2549" s="56"/>
      <c r="H2549" s="56"/>
      <c r="I2549" s="45"/>
    </row>
    <row r="2550" spans="2:9" ht="12.75">
      <c r="B2550" s="56"/>
      <c r="C2550" s="56"/>
      <c r="D2550" s="56"/>
      <c r="E2550" s="56"/>
      <c r="F2550" s="56"/>
      <c r="G2550" s="56"/>
      <c r="H2550" s="56"/>
      <c r="I2550" s="45"/>
    </row>
    <row r="2551" spans="2:9" ht="12.75">
      <c r="B2551" s="56"/>
      <c r="C2551" s="56"/>
      <c r="D2551" s="56"/>
      <c r="E2551" s="56"/>
      <c r="F2551" s="56"/>
      <c r="G2551" s="56"/>
      <c r="H2551" s="56"/>
      <c r="I2551" s="45"/>
    </row>
    <row r="2552" spans="2:9" ht="12.75">
      <c r="B2552" s="56"/>
      <c r="C2552" s="56"/>
      <c r="D2552" s="56"/>
      <c r="E2552" s="56"/>
      <c r="F2552" s="56"/>
      <c r="G2552" s="56"/>
      <c r="H2552" s="56"/>
      <c r="I2552" s="45"/>
    </row>
    <row r="2553" spans="2:9" ht="12.75">
      <c r="B2553" s="56"/>
      <c r="C2553" s="56"/>
      <c r="D2553" s="56"/>
      <c r="E2553" s="56"/>
      <c r="F2553" s="56"/>
      <c r="G2553" s="56"/>
      <c r="H2553" s="56"/>
      <c r="I2553" s="45"/>
    </row>
    <row r="2554" spans="2:9" ht="12.75">
      <c r="B2554" s="56"/>
      <c r="C2554" s="56"/>
      <c r="D2554" s="56"/>
      <c r="E2554" s="56"/>
      <c r="F2554" s="56"/>
      <c r="G2554" s="56"/>
      <c r="H2554" s="56"/>
      <c r="I2554" s="45"/>
    </row>
    <row r="2555" spans="2:9" ht="12.75">
      <c r="B2555" s="56"/>
      <c r="C2555" s="56"/>
      <c r="D2555" s="56"/>
      <c r="E2555" s="56"/>
      <c r="F2555" s="56"/>
      <c r="G2555" s="56"/>
      <c r="H2555" s="56"/>
      <c r="I2555" s="45"/>
    </row>
    <row r="2556" spans="2:9" ht="12.75">
      <c r="B2556" s="56"/>
      <c r="C2556" s="56"/>
      <c r="D2556" s="56"/>
      <c r="E2556" s="56"/>
      <c r="F2556" s="56"/>
      <c r="G2556" s="56"/>
      <c r="H2556" s="56"/>
      <c r="I2556" s="45"/>
    </row>
    <row r="2557" spans="2:9" ht="12.75">
      <c r="B2557" s="56"/>
      <c r="C2557" s="56"/>
      <c r="D2557" s="56"/>
      <c r="E2557" s="56"/>
      <c r="F2557" s="56"/>
      <c r="G2557" s="56"/>
      <c r="H2557" s="56"/>
      <c r="I2557" s="45"/>
    </row>
    <row r="2558" spans="2:9" ht="12.75">
      <c r="B2558" s="56"/>
      <c r="C2558" s="56"/>
      <c r="D2558" s="56"/>
      <c r="E2558" s="56"/>
      <c r="F2558" s="56"/>
      <c r="G2558" s="56"/>
      <c r="H2558" s="56"/>
      <c r="I2558" s="45"/>
    </row>
    <row r="2559" spans="2:9" ht="12.75">
      <c r="B2559" s="56"/>
      <c r="C2559" s="56"/>
      <c r="D2559" s="56"/>
      <c r="E2559" s="56"/>
      <c r="F2559" s="56"/>
      <c r="G2559" s="56"/>
      <c r="H2559" s="56"/>
      <c r="I2559" s="45"/>
    </row>
    <row r="2560" spans="2:9" ht="12.75">
      <c r="B2560" s="56"/>
      <c r="C2560" s="56"/>
      <c r="D2560" s="56"/>
      <c r="E2560" s="56"/>
      <c r="F2560" s="56"/>
      <c r="G2560" s="56"/>
      <c r="H2560" s="56"/>
      <c r="I2560" s="45"/>
    </row>
    <row r="2561" spans="2:9" ht="12.75">
      <c r="B2561" s="56"/>
      <c r="C2561" s="56"/>
      <c r="D2561" s="56"/>
      <c r="E2561" s="56"/>
      <c r="F2561" s="56"/>
      <c r="G2561" s="56"/>
      <c r="H2561" s="56"/>
      <c r="I2561" s="45"/>
    </row>
    <row r="2562" spans="2:9" ht="12.75">
      <c r="B2562" s="56"/>
      <c r="C2562" s="56"/>
      <c r="D2562" s="56"/>
      <c r="E2562" s="56"/>
      <c r="F2562" s="56"/>
      <c r="G2562" s="56"/>
      <c r="H2562" s="56"/>
      <c r="I2562" s="45"/>
    </row>
    <row r="2563" spans="2:9" ht="12.75">
      <c r="B2563" s="56"/>
      <c r="C2563" s="56"/>
      <c r="D2563" s="56"/>
      <c r="E2563" s="56"/>
      <c r="F2563" s="56"/>
      <c r="G2563" s="56"/>
      <c r="H2563" s="56"/>
      <c r="I2563" s="45"/>
    </row>
    <row r="2564" spans="2:9" ht="12.75">
      <c r="B2564" s="56"/>
      <c r="C2564" s="56"/>
      <c r="D2564" s="56"/>
      <c r="E2564" s="56"/>
      <c r="F2564" s="56"/>
      <c r="G2564" s="56"/>
      <c r="H2564" s="56"/>
      <c r="I2564" s="45"/>
    </row>
    <row r="2565" spans="2:9" ht="12.75">
      <c r="B2565" s="56"/>
      <c r="C2565" s="56"/>
      <c r="D2565" s="56"/>
      <c r="E2565" s="56"/>
      <c r="F2565" s="56"/>
      <c r="G2565" s="56"/>
      <c r="H2565" s="56"/>
      <c r="I2565" s="45"/>
    </row>
    <row r="2566" spans="2:9" ht="12.75">
      <c r="B2566" s="56"/>
      <c r="C2566" s="56"/>
      <c r="D2566" s="56"/>
      <c r="E2566" s="56"/>
      <c r="F2566" s="56"/>
      <c r="G2566" s="56"/>
      <c r="H2566" s="56"/>
      <c r="I2566" s="45"/>
    </row>
    <row r="2567" spans="2:9" ht="12.75">
      <c r="B2567" s="56"/>
      <c r="C2567" s="56"/>
      <c r="D2567" s="56"/>
      <c r="E2567" s="56"/>
      <c r="F2567" s="56"/>
      <c r="G2567" s="56"/>
      <c r="H2567" s="56"/>
      <c r="I2567" s="45"/>
    </row>
    <row r="2568" spans="2:9" ht="12.75">
      <c r="B2568" s="56"/>
      <c r="C2568" s="56"/>
      <c r="D2568" s="56"/>
      <c r="E2568" s="56"/>
      <c r="F2568" s="56"/>
      <c r="G2568" s="56"/>
      <c r="H2568" s="56"/>
      <c r="I2568" s="45"/>
    </row>
    <row r="2569" spans="2:9" ht="12.75">
      <c r="B2569" s="56"/>
      <c r="C2569" s="56"/>
      <c r="D2569" s="56"/>
      <c r="E2569" s="56"/>
      <c r="F2569" s="56"/>
      <c r="G2569" s="56"/>
      <c r="H2569" s="56"/>
      <c r="I2569" s="45"/>
    </row>
    <row r="2570" spans="2:9" ht="12.75">
      <c r="B2570" s="56"/>
      <c r="C2570" s="56"/>
      <c r="D2570" s="56"/>
      <c r="E2570" s="56"/>
      <c r="F2570" s="56"/>
      <c r="G2570" s="56"/>
      <c r="H2570" s="56"/>
      <c r="I2570" s="45"/>
    </row>
    <row r="2571" spans="2:9" ht="12.75">
      <c r="B2571" s="56"/>
      <c r="C2571" s="56"/>
      <c r="D2571" s="56"/>
      <c r="E2571" s="56"/>
      <c r="F2571" s="56"/>
      <c r="G2571" s="56"/>
      <c r="H2571" s="56"/>
      <c r="I2571" s="45"/>
    </row>
    <row r="2572" spans="2:9" ht="12.75">
      <c r="B2572" s="56"/>
      <c r="C2572" s="56"/>
      <c r="D2572" s="56"/>
      <c r="E2572" s="56"/>
      <c r="F2572" s="56"/>
      <c r="G2572" s="56"/>
      <c r="H2572" s="56"/>
      <c r="I2572" s="45"/>
    </row>
    <row r="2573" spans="2:9" ht="12.75">
      <c r="B2573" s="56"/>
      <c r="C2573" s="56"/>
      <c r="D2573" s="56"/>
      <c r="E2573" s="56"/>
      <c r="F2573" s="56"/>
      <c r="G2573" s="56"/>
      <c r="H2573" s="56"/>
      <c r="I2573" s="45"/>
    </row>
    <row r="2574" spans="2:9" ht="12.75">
      <c r="B2574" s="56"/>
      <c r="C2574" s="56"/>
      <c r="D2574" s="56"/>
      <c r="E2574" s="56"/>
      <c r="F2574" s="56"/>
      <c r="G2574" s="56"/>
      <c r="H2574" s="56"/>
      <c r="I2574" s="45"/>
    </row>
    <row r="2575" spans="2:9" ht="12.75">
      <c r="B2575" s="56"/>
      <c r="C2575" s="56"/>
      <c r="D2575" s="56"/>
      <c r="E2575" s="56"/>
      <c r="F2575" s="56"/>
      <c r="G2575" s="56"/>
      <c r="H2575" s="56"/>
      <c r="I2575" s="45"/>
    </row>
    <row r="2576" spans="2:9" ht="12.75">
      <c r="B2576" s="56"/>
      <c r="C2576" s="56"/>
      <c r="D2576" s="56"/>
      <c r="E2576" s="56"/>
      <c r="F2576" s="56"/>
      <c r="G2576" s="56"/>
      <c r="H2576" s="56"/>
      <c r="I2576" s="45"/>
    </row>
    <row r="2577" spans="2:9" ht="12.75">
      <c r="B2577" s="56"/>
      <c r="C2577" s="56"/>
      <c r="D2577" s="56"/>
      <c r="E2577" s="56"/>
      <c r="F2577" s="56"/>
      <c r="G2577" s="56"/>
      <c r="H2577" s="56"/>
      <c r="I2577" s="45"/>
    </row>
    <row r="2578" spans="2:9" ht="12.75">
      <c r="B2578" s="56"/>
      <c r="C2578" s="56"/>
      <c r="D2578" s="56"/>
      <c r="E2578" s="56"/>
      <c r="F2578" s="56"/>
      <c r="G2578" s="56"/>
      <c r="H2578" s="56"/>
      <c r="I2578" s="45"/>
    </row>
    <row r="2579" spans="2:9" ht="12.75">
      <c r="B2579" s="56"/>
      <c r="C2579" s="56"/>
      <c r="D2579" s="56"/>
      <c r="E2579" s="56"/>
      <c r="F2579" s="56"/>
      <c r="G2579" s="56"/>
      <c r="H2579" s="56"/>
      <c r="I2579" s="45"/>
    </row>
    <row r="2580" spans="2:9" ht="12.75">
      <c r="B2580" s="56"/>
      <c r="C2580" s="56"/>
      <c r="D2580" s="56"/>
      <c r="E2580" s="56"/>
      <c r="F2580" s="56"/>
      <c r="G2580" s="56"/>
      <c r="H2580" s="56"/>
      <c r="I2580" s="45"/>
    </row>
    <row r="2581" spans="2:9" ht="12.75">
      <c r="B2581" s="56"/>
      <c r="C2581" s="56"/>
      <c r="D2581" s="56"/>
      <c r="E2581" s="56"/>
      <c r="F2581" s="56"/>
      <c r="G2581" s="56"/>
      <c r="H2581" s="56"/>
      <c r="I2581" s="45"/>
    </row>
    <row r="2582" spans="2:9" ht="12.75">
      <c r="B2582" s="56"/>
      <c r="C2582" s="56"/>
      <c r="D2582" s="56"/>
      <c r="E2582" s="56"/>
      <c r="F2582" s="56"/>
      <c r="G2582" s="56"/>
      <c r="H2582" s="56"/>
      <c r="I2582" s="45"/>
    </row>
    <row r="2583" spans="2:9" ht="12.75">
      <c r="B2583" s="56"/>
      <c r="C2583" s="56"/>
      <c r="D2583" s="56"/>
      <c r="E2583" s="56"/>
      <c r="F2583" s="56"/>
      <c r="G2583" s="56"/>
      <c r="H2583" s="56"/>
      <c r="I2583" s="45"/>
    </row>
    <row r="2584" spans="2:9" ht="12.75">
      <c r="B2584" s="56"/>
      <c r="C2584" s="56"/>
      <c r="D2584" s="56"/>
      <c r="E2584" s="56"/>
      <c r="F2584" s="56"/>
      <c r="G2584" s="56"/>
      <c r="H2584" s="56"/>
      <c r="I2584" s="45"/>
    </row>
    <row r="2585" spans="2:9" ht="12.75">
      <c r="B2585" s="56"/>
      <c r="C2585" s="56"/>
      <c r="D2585" s="56"/>
      <c r="E2585" s="56"/>
      <c r="F2585" s="56"/>
      <c r="G2585" s="56"/>
      <c r="H2585" s="56"/>
      <c r="I2585" s="45"/>
    </row>
    <row r="2586" spans="2:9" ht="12.75">
      <c r="B2586" s="56"/>
      <c r="C2586" s="56"/>
      <c r="D2586" s="56"/>
      <c r="E2586" s="56"/>
      <c r="F2586" s="56"/>
      <c r="G2586" s="56"/>
      <c r="H2586" s="56"/>
      <c r="I2586" s="45"/>
    </row>
    <row r="2587" spans="2:9" ht="12.75">
      <c r="B2587" s="56"/>
      <c r="C2587" s="56"/>
      <c r="D2587" s="56"/>
      <c r="E2587" s="56"/>
      <c r="F2587" s="56"/>
      <c r="G2587" s="56"/>
      <c r="H2587" s="56"/>
      <c r="I2587" s="45"/>
    </row>
    <row r="2588" spans="2:9" ht="12.75">
      <c r="B2588" s="56"/>
      <c r="C2588" s="56"/>
      <c r="D2588" s="56"/>
      <c r="E2588" s="56"/>
      <c r="F2588" s="56"/>
      <c r="G2588" s="56"/>
      <c r="H2588" s="56"/>
      <c r="I2588" s="45"/>
    </row>
    <row r="2589" spans="2:9" ht="12.75">
      <c r="B2589" s="56"/>
      <c r="C2589" s="56"/>
      <c r="D2589" s="56"/>
      <c r="E2589" s="56"/>
      <c r="F2589" s="56"/>
      <c r="G2589" s="56"/>
      <c r="H2589" s="56"/>
      <c r="I2589" s="45"/>
    </row>
    <row r="2590" spans="2:9" ht="12.75">
      <c r="B2590" s="56"/>
      <c r="C2590" s="56"/>
      <c r="D2590" s="56"/>
      <c r="E2590" s="56"/>
      <c r="F2590" s="56"/>
      <c r="G2590" s="56"/>
      <c r="H2590" s="56"/>
      <c r="I2590" s="45"/>
    </row>
    <row r="2591" spans="2:9" ht="12.75">
      <c r="B2591" s="56"/>
      <c r="C2591" s="56"/>
      <c r="D2591" s="56"/>
      <c r="E2591" s="56"/>
      <c r="F2591" s="56"/>
      <c r="G2591" s="56"/>
      <c r="H2591" s="56"/>
      <c r="I2591" s="45"/>
    </row>
    <row r="2592" spans="2:9" ht="12.75">
      <c r="B2592" s="56"/>
      <c r="C2592" s="56"/>
      <c r="D2592" s="56"/>
      <c r="E2592" s="56"/>
      <c r="F2592" s="56"/>
      <c r="G2592" s="56"/>
      <c r="H2592" s="56"/>
      <c r="I2592" s="45"/>
    </row>
    <row r="2593" spans="2:9" ht="12.75">
      <c r="B2593" s="56"/>
      <c r="C2593" s="56"/>
      <c r="D2593" s="56"/>
      <c r="E2593" s="56"/>
      <c r="F2593" s="56"/>
      <c r="G2593" s="56"/>
      <c r="H2593" s="56"/>
      <c r="I2593" s="45"/>
    </row>
    <row r="2594" spans="2:9" ht="12.75">
      <c r="B2594" s="56"/>
      <c r="C2594" s="56"/>
      <c r="D2594" s="56"/>
      <c r="E2594" s="56"/>
      <c r="F2594" s="56"/>
      <c r="G2594" s="56"/>
      <c r="H2594" s="56"/>
      <c r="I2594" s="45"/>
    </row>
    <row r="2595" spans="2:9" ht="12.75">
      <c r="B2595" s="56"/>
      <c r="C2595" s="56"/>
      <c r="D2595" s="56"/>
      <c r="E2595" s="56"/>
      <c r="F2595" s="56"/>
      <c r="G2595" s="56"/>
      <c r="H2595" s="56"/>
      <c r="I2595" s="45"/>
    </row>
    <row r="2596" spans="2:9" ht="12.75">
      <c r="B2596" s="56"/>
      <c r="C2596" s="56"/>
      <c r="D2596" s="56"/>
      <c r="E2596" s="56"/>
      <c r="F2596" s="56"/>
      <c r="G2596" s="56"/>
      <c r="H2596" s="56"/>
      <c r="I2596" s="45"/>
    </row>
    <row r="2597" spans="2:9" ht="12.75">
      <c r="B2597" s="56"/>
      <c r="C2597" s="56"/>
      <c r="D2597" s="56"/>
      <c r="E2597" s="56"/>
      <c r="F2597" s="56"/>
      <c r="G2597" s="56"/>
      <c r="H2597" s="56"/>
      <c r="I2597" s="45"/>
    </row>
    <row r="2598" spans="2:9" ht="12.75">
      <c r="B2598" s="56"/>
      <c r="C2598" s="56"/>
      <c r="D2598" s="56"/>
      <c r="E2598" s="56"/>
      <c r="F2598" s="56"/>
      <c r="G2598" s="56"/>
      <c r="H2598" s="56"/>
      <c r="I2598" s="45"/>
    </row>
    <row r="2599" spans="2:9" ht="12.75">
      <c r="B2599" s="56"/>
      <c r="C2599" s="56"/>
      <c r="D2599" s="56"/>
      <c r="E2599" s="56"/>
      <c r="F2599" s="56"/>
      <c r="G2599" s="56"/>
      <c r="H2599" s="56"/>
      <c r="I2599" s="45"/>
    </row>
    <row r="2600" spans="2:9" ht="12.75">
      <c r="B2600" s="56"/>
      <c r="C2600" s="56"/>
      <c r="D2600" s="56"/>
      <c r="E2600" s="56"/>
      <c r="F2600" s="56"/>
      <c r="G2600" s="56"/>
      <c r="H2600" s="56"/>
      <c r="I2600" s="45"/>
    </row>
    <row r="2601" spans="2:9" ht="12.75">
      <c r="B2601" s="56"/>
      <c r="C2601" s="56"/>
      <c r="D2601" s="56"/>
      <c r="E2601" s="56"/>
      <c r="F2601" s="56"/>
      <c r="G2601" s="56"/>
      <c r="H2601" s="56"/>
      <c r="I2601" s="45"/>
    </row>
    <row r="2602" spans="2:9" ht="12.75">
      <c r="B2602" s="56"/>
      <c r="C2602" s="56"/>
      <c r="D2602" s="56"/>
      <c r="E2602" s="56"/>
      <c r="F2602" s="56"/>
      <c r="G2602" s="56"/>
      <c r="H2602" s="56"/>
      <c r="I2602" s="45"/>
    </row>
    <row r="2603" spans="2:9" ht="12.75">
      <c r="B2603" s="56"/>
      <c r="C2603" s="56"/>
      <c r="D2603" s="56"/>
      <c r="E2603" s="56"/>
      <c r="F2603" s="56"/>
      <c r="G2603" s="56"/>
      <c r="H2603" s="56"/>
      <c r="I2603" s="45"/>
    </row>
    <row r="2604" spans="2:9" ht="12.75">
      <c r="B2604" s="56"/>
      <c r="C2604" s="56"/>
      <c r="D2604" s="56"/>
      <c r="E2604" s="56"/>
      <c r="F2604" s="56"/>
      <c r="G2604" s="56"/>
      <c r="H2604" s="56"/>
      <c r="I2604" s="45"/>
    </row>
    <row r="2605" spans="2:9" ht="12.75">
      <c r="B2605" s="56"/>
      <c r="C2605" s="56"/>
      <c r="D2605" s="56"/>
      <c r="E2605" s="56"/>
      <c r="F2605" s="56"/>
      <c r="G2605" s="56"/>
      <c r="H2605" s="56"/>
      <c r="I2605" s="45"/>
    </row>
    <row r="2606" spans="2:9" ht="12.75">
      <c r="B2606" s="56"/>
      <c r="C2606" s="56"/>
      <c r="D2606" s="56"/>
      <c r="E2606" s="56"/>
      <c r="F2606" s="56"/>
      <c r="G2606" s="56"/>
      <c r="H2606" s="56"/>
      <c r="I2606" s="45"/>
    </row>
    <row r="2607" spans="2:9" ht="12.75">
      <c r="B2607" s="56"/>
      <c r="C2607" s="56"/>
      <c r="D2607" s="56"/>
      <c r="E2607" s="56"/>
      <c r="F2607" s="56"/>
      <c r="G2607" s="56"/>
      <c r="H2607" s="56"/>
      <c r="I2607" s="45"/>
    </row>
    <row r="2608" spans="2:9" ht="12.75">
      <c r="B2608" s="56"/>
      <c r="C2608" s="56"/>
      <c r="D2608" s="56"/>
      <c r="E2608" s="56"/>
      <c r="F2608" s="56"/>
      <c r="G2608" s="56"/>
      <c r="H2608" s="56"/>
      <c r="I2608" s="45"/>
    </row>
    <row r="2609" spans="2:9" ht="12.75">
      <c r="B2609" s="56"/>
      <c r="C2609" s="56"/>
      <c r="D2609" s="56"/>
      <c r="E2609" s="56"/>
      <c r="F2609" s="56"/>
      <c r="G2609" s="56"/>
      <c r="H2609" s="56"/>
      <c r="I2609" s="45"/>
    </row>
    <row r="2610" spans="2:9" ht="12.75">
      <c r="B2610" s="56"/>
      <c r="C2610" s="56"/>
      <c r="D2610" s="56"/>
      <c r="E2610" s="56"/>
      <c r="F2610" s="56"/>
      <c r="G2610" s="56"/>
      <c r="H2610" s="56"/>
      <c r="I2610" s="45"/>
    </row>
    <row r="2611" spans="2:9" ht="12.75">
      <c r="B2611" s="56"/>
      <c r="C2611" s="56"/>
      <c r="D2611" s="56"/>
      <c r="E2611" s="56"/>
      <c r="F2611" s="56"/>
      <c r="G2611" s="56"/>
      <c r="H2611" s="56"/>
      <c r="I2611" s="45"/>
    </row>
    <row r="2612" spans="2:9" ht="12.75">
      <c r="B2612" s="56"/>
      <c r="C2612" s="56"/>
      <c r="D2612" s="56"/>
      <c r="E2612" s="56"/>
      <c r="F2612" s="56"/>
      <c r="G2612" s="56"/>
      <c r="H2612" s="56"/>
      <c r="I2612" s="45"/>
    </row>
    <row r="2613" spans="2:9" ht="12.75">
      <c r="B2613" s="56"/>
      <c r="C2613" s="56"/>
      <c r="D2613" s="56"/>
      <c r="E2613" s="56"/>
      <c r="F2613" s="56"/>
      <c r="G2613" s="56"/>
      <c r="H2613" s="56"/>
      <c r="I2613" s="45"/>
    </row>
    <row r="2614" spans="2:9" ht="12.75">
      <c r="B2614" s="56"/>
      <c r="C2614" s="56"/>
      <c r="D2614" s="56"/>
      <c r="E2614" s="56"/>
      <c r="F2614" s="56"/>
      <c r="G2614" s="56"/>
      <c r="H2614" s="56"/>
      <c r="I2614" s="45"/>
    </row>
    <row r="2615" spans="2:9" ht="12.75">
      <c r="B2615" s="56"/>
      <c r="C2615" s="56"/>
      <c r="D2615" s="56"/>
      <c r="E2615" s="56"/>
      <c r="F2615" s="56"/>
      <c r="G2615" s="56"/>
      <c r="H2615" s="56"/>
      <c r="I2615" s="45"/>
    </row>
    <row r="2616" spans="2:9" ht="12.75">
      <c r="B2616" s="56"/>
      <c r="C2616" s="56"/>
      <c r="D2616" s="56"/>
      <c r="E2616" s="56"/>
      <c r="F2616" s="56"/>
      <c r="G2616" s="56"/>
      <c r="H2616" s="56"/>
      <c r="I2616" s="45"/>
    </row>
    <row r="2617" spans="2:9" ht="12.75">
      <c r="B2617" s="56"/>
      <c r="C2617" s="56"/>
      <c r="D2617" s="56"/>
      <c r="E2617" s="56"/>
      <c r="F2617" s="56"/>
      <c r="G2617" s="56"/>
      <c r="H2617" s="56"/>
      <c r="I2617" s="45"/>
    </row>
    <row r="2618" spans="2:9" ht="12.75">
      <c r="B2618" s="56"/>
      <c r="C2618" s="56"/>
      <c r="D2618" s="56"/>
      <c r="E2618" s="56"/>
      <c r="F2618" s="56"/>
      <c r="G2618" s="56"/>
      <c r="H2618" s="56"/>
      <c r="I2618" s="45"/>
    </row>
    <row r="2619" spans="2:9" ht="12.75">
      <c r="B2619" s="56"/>
      <c r="C2619" s="56"/>
      <c r="D2619" s="56"/>
      <c r="E2619" s="56"/>
      <c r="F2619" s="56"/>
      <c r="G2619" s="56"/>
      <c r="H2619" s="56"/>
      <c r="I2619" s="45"/>
    </row>
    <row r="2620" spans="2:9" ht="12.75">
      <c r="B2620" s="56"/>
      <c r="C2620" s="56"/>
      <c r="D2620" s="56"/>
      <c r="E2620" s="56"/>
      <c r="F2620" s="56"/>
      <c r="G2620" s="56"/>
      <c r="H2620" s="56"/>
      <c r="I2620" s="45"/>
    </row>
    <row r="2621" spans="2:9" ht="12.75">
      <c r="B2621" s="56"/>
      <c r="C2621" s="56"/>
      <c r="D2621" s="56"/>
      <c r="E2621" s="56"/>
      <c r="F2621" s="56"/>
      <c r="G2621" s="56"/>
      <c r="H2621" s="56"/>
      <c r="I2621" s="45"/>
    </row>
    <row r="2622" spans="2:9" ht="12.75">
      <c r="B2622" s="56"/>
      <c r="C2622" s="56"/>
      <c r="D2622" s="56"/>
      <c r="E2622" s="56"/>
      <c r="F2622" s="56"/>
      <c r="G2622" s="56"/>
      <c r="H2622" s="56"/>
      <c r="I2622" s="45"/>
    </row>
    <row r="2623" spans="2:9" ht="12.75">
      <c r="B2623" s="56"/>
      <c r="C2623" s="56"/>
      <c r="D2623" s="56"/>
      <c r="E2623" s="56"/>
      <c r="F2623" s="56"/>
      <c r="G2623" s="56"/>
      <c r="H2623" s="56"/>
      <c r="I2623" s="45"/>
    </row>
    <row r="2624" spans="2:9" ht="12.75">
      <c r="B2624" s="56"/>
      <c r="C2624" s="56"/>
      <c r="D2624" s="56"/>
      <c r="E2624" s="56"/>
      <c r="F2624" s="56"/>
      <c r="G2624" s="56"/>
      <c r="H2624" s="56"/>
      <c r="I2624" s="45"/>
    </row>
    <row r="2625" spans="2:9" ht="12.75">
      <c r="B2625" s="56"/>
      <c r="C2625" s="56"/>
      <c r="D2625" s="56"/>
      <c r="E2625" s="56"/>
      <c r="F2625" s="56"/>
      <c r="G2625" s="56"/>
      <c r="H2625" s="56"/>
      <c r="I2625" s="45"/>
    </row>
    <row r="2626" spans="2:9" ht="12.75">
      <c r="B2626" s="56"/>
      <c r="C2626" s="56"/>
      <c r="D2626" s="56"/>
      <c r="E2626" s="56"/>
      <c r="F2626" s="56"/>
      <c r="G2626" s="56"/>
      <c r="H2626" s="56"/>
      <c r="I2626" s="45"/>
    </row>
    <row r="2627" spans="2:9" ht="12.75">
      <c r="B2627" s="56"/>
      <c r="C2627" s="56"/>
      <c r="D2627" s="56"/>
      <c r="E2627" s="56"/>
      <c r="F2627" s="56"/>
      <c r="G2627" s="56"/>
      <c r="H2627" s="56"/>
      <c r="I2627" s="45"/>
    </row>
    <row r="2628" spans="2:9" ht="12.75">
      <c r="B2628" s="56"/>
      <c r="C2628" s="56"/>
      <c r="D2628" s="56"/>
      <c r="E2628" s="56"/>
      <c r="F2628" s="56"/>
      <c r="G2628" s="56"/>
      <c r="H2628" s="56"/>
      <c r="I2628" s="45"/>
    </row>
    <row r="2629" spans="2:9" ht="12.75">
      <c r="B2629" s="56"/>
      <c r="C2629" s="56"/>
      <c r="D2629" s="56"/>
      <c r="E2629" s="56"/>
      <c r="F2629" s="56"/>
      <c r="G2629" s="56"/>
      <c r="H2629" s="56"/>
      <c r="I2629" s="45"/>
    </row>
    <row r="2630" spans="2:9" ht="12.75">
      <c r="B2630" s="56"/>
      <c r="C2630" s="56"/>
      <c r="D2630" s="56"/>
      <c r="E2630" s="56"/>
      <c r="F2630" s="56"/>
      <c r="G2630" s="56"/>
      <c r="H2630" s="56"/>
      <c r="I2630" s="45"/>
    </row>
    <row r="2631" spans="2:9" ht="12.75">
      <c r="B2631" s="56"/>
      <c r="C2631" s="56"/>
      <c r="D2631" s="56"/>
      <c r="E2631" s="56"/>
      <c r="F2631" s="56"/>
      <c r="G2631" s="56"/>
      <c r="H2631" s="56"/>
      <c r="I2631" s="45"/>
    </row>
    <row r="2632" spans="2:9" ht="12.75">
      <c r="B2632" s="56"/>
      <c r="C2632" s="56"/>
      <c r="D2632" s="56"/>
      <c r="E2632" s="56"/>
      <c r="F2632" s="56"/>
      <c r="G2632" s="56"/>
      <c r="H2632" s="56"/>
      <c r="I2632" s="45"/>
    </row>
    <row r="2633" spans="2:9" ht="12.75">
      <c r="B2633" s="56"/>
      <c r="C2633" s="56"/>
      <c r="D2633" s="56"/>
      <c r="E2633" s="56"/>
      <c r="F2633" s="56"/>
      <c r="G2633" s="56"/>
      <c r="H2633" s="56"/>
      <c r="I2633" s="45"/>
    </row>
    <row r="2634" spans="2:9" ht="12.75">
      <c r="B2634" s="56"/>
      <c r="C2634" s="56"/>
      <c r="D2634" s="56"/>
      <c r="E2634" s="56"/>
      <c r="F2634" s="56"/>
      <c r="G2634" s="56"/>
      <c r="H2634" s="56"/>
      <c r="I2634" s="45"/>
    </row>
    <row r="2635" spans="2:9" ht="12.75">
      <c r="B2635" s="56"/>
      <c r="C2635" s="56"/>
      <c r="D2635" s="56"/>
      <c r="E2635" s="56"/>
      <c r="F2635" s="56"/>
      <c r="G2635" s="56"/>
      <c r="H2635" s="56"/>
      <c r="I2635" s="45"/>
    </row>
    <row r="2636" spans="2:9" ht="12.75">
      <c r="B2636" s="56"/>
      <c r="C2636" s="56"/>
      <c r="D2636" s="56"/>
      <c r="E2636" s="56"/>
      <c r="F2636" s="56"/>
      <c r="G2636" s="56"/>
      <c r="H2636" s="56"/>
      <c r="I2636" s="45"/>
    </row>
    <row r="2637" spans="2:9" ht="12.75">
      <c r="B2637" s="56"/>
      <c r="C2637" s="56"/>
      <c r="D2637" s="56"/>
      <c r="E2637" s="56"/>
      <c r="F2637" s="56"/>
      <c r="G2637" s="56"/>
      <c r="H2637" s="56"/>
      <c r="I2637" s="45"/>
    </row>
    <row r="2638" spans="2:9" ht="12.75">
      <c r="B2638" s="56"/>
      <c r="C2638" s="56"/>
      <c r="D2638" s="56"/>
      <c r="E2638" s="56"/>
      <c r="F2638" s="56"/>
      <c r="G2638" s="56"/>
      <c r="H2638" s="56"/>
      <c r="I2638" s="45"/>
    </row>
    <row r="2639" spans="2:9" ht="12.75">
      <c r="B2639" s="56"/>
      <c r="C2639" s="56"/>
      <c r="D2639" s="56"/>
      <c r="E2639" s="56"/>
      <c r="F2639" s="56"/>
      <c r="G2639" s="56"/>
      <c r="H2639" s="56"/>
      <c r="I2639" s="45"/>
    </row>
    <row r="2640" spans="2:9" ht="12.75">
      <c r="B2640" s="56"/>
      <c r="C2640" s="56"/>
      <c r="D2640" s="56"/>
      <c r="E2640" s="56"/>
      <c r="F2640" s="56"/>
      <c r="G2640" s="56"/>
      <c r="H2640" s="56"/>
      <c r="I2640" s="45"/>
    </row>
    <row r="2641" spans="2:9" ht="12.75">
      <c r="B2641" s="56"/>
      <c r="C2641" s="56"/>
      <c r="D2641" s="56"/>
      <c r="E2641" s="56"/>
      <c r="F2641" s="56"/>
      <c r="G2641" s="56"/>
      <c r="H2641" s="56"/>
      <c r="I2641" s="45"/>
    </row>
    <row r="2642" spans="2:9" ht="12.75">
      <c r="B2642" s="56"/>
      <c r="C2642" s="56"/>
      <c r="D2642" s="56"/>
      <c r="E2642" s="56"/>
      <c r="F2642" s="56"/>
      <c r="G2642" s="56"/>
      <c r="H2642" s="56"/>
      <c r="I2642" s="45"/>
    </row>
    <row r="2643" spans="2:9" ht="12.75">
      <c r="B2643" s="56"/>
      <c r="C2643" s="56"/>
      <c r="D2643" s="56"/>
      <c r="E2643" s="56"/>
      <c r="F2643" s="56"/>
      <c r="G2643" s="56"/>
      <c r="H2643" s="56"/>
      <c r="I2643" s="45"/>
    </row>
    <row r="2644" spans="2:9" ht="12.75">
      <c r="B2644" s="56"/>
      <c r="C2644" s="56"/>
      <c r="D2644" s="56"/>
      <c r="E2644" s="56"/>
      <c r="F2644" s="56"/>
      <c r="G2644" s="56"/>
      <c r="H2644" s="56"/>
      <c r="I2644" s="45"/>
    </row>
    <row r="2645" spans="2:9" ht="12.75">
      <c r="B2645" s="56"/>
      <c r="C2645" s="56"/>
      <c r="D2645" s="56"/>
      <c r="E2645" s="56"/>
      <c r="F2645" s="56"/>
      <c r="G2645" s="56"/>
      <c r="H2645" s="56"/>
      <c r="I2645" s="45"/>
    </row>
    <row r="2646" spans="2:9" ht="12.75">
      <c r="B2646" s="56"/>
      <c r="C2646" s="56"/>
      <c r="D2646" s="56"/>
      <c r="E2646" s="56"/>
      <c r="F2646" s="56"/>
      <c r="G2646" s="56"/>
      <c r="H2646" s="56"/>
      <c r="I2646" s="45"/>
    </row>
    <row r="2647" spans="2:9" ht="12.75">
      <c r="B2647" s="56"/>
      <c r="C2647" s="56"/>
      <c r="D2647" s="56"/>
      <c r="E2647" s="56"/>
      <c r="F2647" s="56"/>
      <c r="G2647" s="56"/>
      <c r="H2647" s="56"/>
      <c r="I2647" s="45"/>
    </row>
    <row r="2648" spans="2:9" ht="12.75">
      <c r="B2648" s="56"/>
      <c r="C2648" s="56"/>
      <c r="D2648" s="56"/>
      <c r="E2648" s="56"/>
      <c r="F2648" s="56"/>
      <c r="G2648" s="56"/>
      <c r="H2648" s="56"/>
      <c r="I2648" s="45"/>
    </row>
    <row r="2649" spans="2:9" ht="12.75">
      <c r="B2649" s="56"/>
      <c r="C2649" s="56"/>
      <c r="D2649" s="56"/>
      <c r="E2649" s="56"/>
      <c r="F2649" s="56"/>
      <c r="G2649" s="56"/>
      <c r="H2649" s="56"/>
      <c r="I2649" s="45"/>
    </row>
    <row r="2650" spans="2:9" ht="12.75">
      <c r="B2650" s="56"/>
      <c r="C2650" s="56"/>
      <c r="D2650" s="56"/>
      <c r="E2650" s="56"/>
      <c r="F2650" s="56"/>
      <c r="G2650" s="56"/>
      <c r="H2650" s="56"/>
      <c r="I2650" s="45"/>
    </row>
    <row r="2651" spans="2:9" ht="12.75">
      <c r="B2651" s="56"/>
      <c r="C2651" s="56"/>
      <c r="D2651" s="56"/>
      <c r="E2651" s="56"/>
      <c r="F2651" s="56"/>
      <c r="G2651" s="56"/>
      <c r="H2651" s="56"/>
      <c r="I2651" s="45"/>
    </row>
    <row r="2652" spans="2:9" ht="12.75">
      <c r="B2652" s="56"/>
      <c r="C2652" s="56"/>
      <c r="D2652" s="56"/>
      <c r="E2652" s="56"/>
      <c r="F2652" s="56"/>
      <c r="G2652" s="56"/>
      <c r="H2652" s="56"/>
      <c r="I2652" s="45"/>
    </row>
    <row r="2653" spans="2:9" ht="12.75">
      <c r="B2653" s="56"/>
      <c r="C2653" s="56"/>
      <c r="D2653" s="56"/>
      <c r="E2653" s="56"/>
      <c r="F2653" s="56"/>
      <c r="G2653" s="56"/>
      <c r="H2653" s="56"/>
      <c r="I2653" s="45"/>
    </row>
    <row r="2654" spans="2:9" ht="12.75">
      <c r="B2654" s="56"/>
      <c r="C2654" s="56"/>
      <c r="D2654" s="56"/>
      <c r="E2654" s="56"/>
      <c r="F2654" s="56"/>
      <c r="G2654" s="56"/>
      <c r="H2654" s="56"/>
      <c r="I2654" s="45"/>
    </row>
    <row r="2655" spans="2:9" ht="12.75">
      <c r="B2655" s="56"/>
      <c r="C2655" s="56"/>
      <c r="D2655" s="56"/>
      <c r="E2655" s="56"/>
      <c r="F2655" s="56"/>
      <c r="G2655" s="56"/>
      <c r="H2655" s="56"/>
      <c r="I2655" s="45"/>
    </row>
    <row r="2656" spans="2:9" ht="12.75">
      <c r="B2656" s="56"/>
      <c r="C2656" s="56"/>
      <c r="D2656" s="56"/>
      <c r="E2656" s="56"/>
      <c r="F2656" s="56"/>
      <c r="G2656" s="56"/>
      <c r="H2656" s="56"/>
      <c r="I2656" s="45"/>
    </row>
    <row r="2657" spans="2:9" ht="12.75">
      <c r="B2657" s="56"/>
      <c r="C2657" s="56"/>
      <c r="D2657" s="56"/>
      <c r="E2657" s="56"/>
      <c r="F2657" s="56"/>
      <c r="G2657" s="56"/>
      <c r="H2657" s="56"/>
      <c r="I2657" s="45"/>
    </row>
    <row r="2658" spans="2:9" ht="12.75">
      <c r="B2658" s="56"/>
      <c r="C2658" s="56"/>
      <c r="D2658" s="56"/>
      <c r="E2658" s="56"/>
      <c r="F2658" s="56"/>
      <c r="G2658" s="56"/>
      <c r="H2658" s="56"/>
      <c r="I2658" s="45"/>
    </row>
    <row r="2659" spans="2:9" ht="12.75">
      <c r="B2659" s="56"/>
      <c r="C2659" s="56"/>
      <c r="D2659" s="56"/>
      <c r="E2659" s="56"/>
      <c r="F2659" s="56"/>
      <c r="G2659" s="56"/>
      <c r="H2659" s="56"/>
      <c r="I2659" s="45"/>
    </row>
    <row r="2660" spans="2:9" ht="12.75">
      <c r="B2660" s="56"/>
      <c r="C2660" s="56"/>
      <c r="D2660" s="56"/>
      <c r="E2660" s="56"/>
      <c r="F2660" s="56"/>
      <c r="G2660" s="56"/>
      <c r="H2660" s="56"/>
      <c r="I2660" s="45"/>
    </row>
    <row r="2661" spans="2:9" ht="12.75">
      <c r="B2661" s="56"/>
      <c r="C2661" s="56"/>
      <c r="D2661" s="56"/>
      <c r="E2661" s="56"/>
      <c r="F2661" s="56"/>
      <c r="G2661" s="56"/>
      <c r="H2661" s="56"/>
      <c r="I2661" s="45"/>
    </row>
    <row r="2662" spans="2:9" ht="12.75">
      <c r="B2662" s="56"/>
      <c r="C2662" s="56"/>
      <c r="D2662" s="56"/>
      <c r="E2662" s="56"/>
      <c r="F2662" s="56"/>
      <c r="G2662" s="56"/>
      <c r="H2662" s="56"/>
      <c r="I2662" s="45"/>
    </row>
    <row r="2663" spans="2:9" ht="12.75">
      <c r="B2663" s="56"/>
      <c r="C2663" s="56"/>
      <c r="D2663" s="56"/>
      <c r="E2663" s="56"/>
      <c r="F2663" s="56"/>
      <c r="G2663" s="56"/>
      <c r="H2663" s="56"/>
      <c r="I2663" s="45"/>
    </row>
    <row r="2664" spans="2:9" ht="12.75">
      <c r="B2664" s="56"/>
      <c r="C2664" s="56"/>
      <c r="D2664" s="56"/>
      <c r="E2664" s="56"/>
      <c r="F2664" s="56"/>
      <c r="G2664" s="56"/>
      <c r="H2664" s="56"/>
      <c r="I2664" s="45"/>
    </row>
    <row r="2665" spans="2:9" ht="12.75">
      <c r="B2665" s="56"/>
      <c r="C2665" s="56"/>
      <c r="D2665" s="56"/>
      <c r="E2665" s="56"/>
      <c r="F2665" s="56"/>
      <c r="G2665" s="56"/>
      <c r="H2665" s="56"/>
      <c r="I2665" s="45"/>
    </row>
    <row r="2666" spans="2:9" ht="12.75">
      <c r="B2666" s="56"/>
      <c r="C2666" s="56"/>
      <c r="D2666" s="56"/>
      <c r="E2666" s="56"/>
      <c r="F2666" s="56"/>
      <c r="G2666" s="56"/>
      <c r="H2666" s="56"/>
      <c r="I2666" s="45"/>
    </row>
    <row r="2667" spans="2:9" ht="12.75">
      <c r="B2667" s="56"/>
      <c r="C2667" s="56"/>
      <c r="D2667" s="56"/>
      <c r="E2667" s="56"/>
      <c r="F2667" s="56"/>
      <c r="G2667" s="56"/>
      <c r="H2667" s="56"/>
      <c r="I2667" s="45"/>
    </row>
    <row r="2668" spans="2:9" ht="12.75">
      <c r="B2668" s="56"/>
      <c r="C2668" s="56"/>
      <c r="D2668" s="56"/>
      <c r="E2668" s="56"/>
      <c r="F2668" s="56"/>
      <c r="G2668" s="56"/>
      <c r="H2668" s="56"/>
      <c r="I2668" s="45"/>
    </row>
    <row r="2669" spans="2:9" ht="12.75">
      <c r="B2669" s="56"/>
      <c r="C2669" s="56"/>
      <c r="D2669" s="56"/>
      <c r="E2669" s="56"/>
      <c r="F2669" s="56"/>
      <c r="G2669" s="56"/>
      <c r="H2669" s="56"/>
      <c r="I2669" s="45"/>
    </row>
    <row r="2670" spans="2:9" ht="12.75">
      <c r="B2670" s="56"/>
      <c r="C2670" s="56"/>
      <c r="D2670" s="56"/>
      <c r="E2670" s="56"/>
      <c r="F2670" s="56"/>
      <c r="G2670" s="56"/>
      <c r="H2670" s="56"/>
      <c r="I2670" s="45"/>
    </row>
    <row r="2671" spans="2:9" ht="12.75">
      <c r="B2671" s="56"/>
      <c r="C2671" s="56"/>
      <c r="D2671" s="56"/>
      <c r="E2671" s="56"/>
      <c r="F2671" s="56"/>
      <c r="G2671" s="56"/>
      <c r="H2671" s="56"/>
      <c r="I2671" s="45"/>
    </row>
    <row r="2672" spans="2:9" ht="12.75">
      <c r="B2672" s="56"/>
      <c r="C2672" s="56"/>
      <c r="D2672" s="56"/>
      <c r="E2672" s="56"/>
      <c r="F2672" s="56"/>
      <c r="G2672" s="56"/>
      <c r="H2672" s="56"/>
      <c r="I2672" s="45"/>
    </row>
    <row r="2673" spans="2:9" ht="12.75">
      <c r="B2673" s="56"/>
      <c r="C2673" s="56"/>
      <c r="D2673" s="56"/>
      <c r="E2673" s="56"/>
      <c r="F2673" s="56"/>
      <c r="G2673" s="56"/>
      <c r="H2673" s="56"/>
      <c r="I2673" s="45"/>
    </row>
    <row r="2674" spans="2:9" ht="12.75">
      <c r="B2674" s="56"/>
      <c r="C2674" s="56"/>
      <c r="D2674" s="56"/>
      <c r="E2674" s="56"/>
      <c r="F2674" s="56"/>
      <c r="G2674" s="56"/>
      <c r="H2674" s="56"/>
      <c r="I2674" s="45"/>
    </row>
    <row r="2675" spans="2:9" ht="12.75">
      <c r="B2675" s="56"/>
      <c r="C2675" s="56"/>
      <c r="D2675" s="56"/>
      <c r="E2675" s="56"/>
      <c r="F2675" s="56"/>
      <c r="G2675" s="56"/>
      <c r="H2675" s="56"/>
      <c r="I2675" s="45"/>
    </row>
    <row r="2676" spans="2:9" ht="12.75">
      <c r="B2676" s="56"/>
      <c r="C2676" s="56"/>
      <c r="D2676" s="56"/>
      <c r="E2676" s="56"/>
      <c r="F2676" s="56"/>
      <c r="G2676" s="56"/>
      <c r="H2676" s="56"/>
      <c r="I2676" s="45"/>
    </row>
    <row r="2677" spans="2:9" ht="12.75">
      <c r="B2677" s="56"/>
      <c r="C2677" s="56"/>
      <c r="D2677" s="56"/>
      <c r="E2677" s="56"/>
      <c r="F2677" s="56"/>
      <c r="G2677" s="56"/>
      <c r="H2677" s="56"/>
      <c r="I2677" s="45"/>
    </row>
    <row r="2678" spans="2:9" ht="12.75">
      <c r="B2678" s="56"/>
      <c r="C2678" s="56"/>
      <c r="D2678" s="56"/>
      <c r="E2678" s="56"/>
      <c r="F2678" s="56"/>
      <c r="G2678" s="56"/>
      <c r="H2678" s="56"/>
      <c r="I2678" s="45"/>
    </row>
    <row r="2679" spans="2:9" ht="12.75">
      <c r="B2679" s="56"/>
      <c r="C2679" s="56"/>
      <c r="D2679" s="56"/>
      <c r="E2679" s="56"/>
      <c r="F2679" s="56"/>
      <c r="G2679" s="56"/>
      <c r="H2679" s="56"/>
      <c r="I2679" s="45"/>
    </row>
    <row r="2680" spans="2:9" ht="12.75">
      <c r="B2680" s="56"/>
      <c r="C2680" s="56"/>
      <c r="D2680" s="56"/>
      <c r="E2680" s="56"/>
      <c r="F2680" s="56"/>
      <c r="G2680" s="56"/>
      <c r="H2680" s="56"/>
      <c r="I2680" s="45"/>
    </row>
    <row r="2681" spans="2:9" ht="12.75">
      <c r="B2681" s="56"/>
      <c r="C2681" s="56"/>
      <c r="D2681" s="56"/>
      <c r="E2681" s="56"/>
      <c r="F2681" s="56"/>
      <c r="G2681" s="56"/>
      <c r="H2681" s="56"/>
      <c r="I2681" s="45"/>
    </row>
    <row r="2682" spans="2:9" ht="12.75">
      <c r="B2682" s="56"/>
      <c r="C2682" s="56"/>
      <c r="D2682" s="56"/>
      <c r="E2682" s="56"/>
      <c r="F2682" s="56"/>
      <c r="G2682" s="56"/>
      <c r="H2682" s="56"/>
      <c r="I2682" s="45"/>
    </row>
    <row r="2683" spans="2:9" ht="12.75">
      <c r="B2683" s="56"/>
      <c r="C2683" s="56"/>
      <c r="D2683" s="56"/>
      <c r="E2683" s="56"/>
      <c r="F2683" s="56"/>
      <c r="G2683" s="56"/>
      <c r="H2683" s="56"/>
      <c r="I2683" s="45"/>
    </row>
    <row r="2684" spans="2:9" ht="12.75">
      <c r="B2684" s="56"/>
      <c r="C2684" s="56"/>
      <c r="D2684" s="56"/>
      <c r="E2684" s="56"/>
      <c r="F2684" s="56"/>
      <c r="G2684" s="56"/>
      <c r="H2684" s="56"/>
      <c r="I2684" s="45"/>
    </row>
    <row r="2685" spans="2:9" ht="12.75">
      <c r="B2685" s="56"/>
      <c r="C2685" s="56"/>
      <c r="D2685" s="56"/>
      <c r="E2685" s="56"/>
      <c r="F2685" s="56"/>
      <c r="G2685" s="56"/>
      <c r="H2685" s="56"/>
      <c r="I2685" s="45"/>
    </row>
    <row r="2686" spans="2:9" ht="12.75">
      <c r="B2686" s="56"/>
      <c r="C2686" s="56"/>
      <c r="D2686" s="56"/>
      <c r="E2686" s="56"/>
      <c r="F2686" s="56"/>
      <c r="G2686" s="56"/>
      <c r="H2686" s="56"/>
      <c r="I2686" s="45"/>
    </row>
    <row r="2687" spans="2:9" ht="12.75">
      <c r="B2687" s="56"/>
      <c r="C2687" s="56"/>
      <c r="D2687" s="56"/>
      <c r="E2687" s="56"/>
      <c r="F2687" s="56"/>
      <c r="G2687" s="56"/>
      <c r="H2687" s="56"/>
      <c r="I2687" s="45"/>
    </row>
    <row r="2688" spans="2:9" ht="12.75">
      <c r="B2688" s="56"/>
      <c r="C2688" s="56"/>
      <c r="D2688" s="56"/>
      <c r="E2688" s="56"/>
      <c r="F2688" s="56"/>
      <c r="G2688" s="56"/>
      <c r="H2688" s="56"/>
      <c r="I2688" s="45"/>
    </row>
    <row r="2689" spans="2:9" ht="12.75">
      <c r="B2689" s="56"/>
      <c r="C2689" s="56"/>
      <c r="D2689" s="56"/>
      <c r="E2689" s="56"/>
      <c r="F2689" s="56"/>
      <c r="G2689" s="56"/>
      <c r="H2689" s="56"/>
      <c r="I2689" s="45"/>
    </row>
    <row r="2690" spans="2:9" ht="12.75">
      <c r="B2690" s="56"/>
      <c r="C2690" s="56"/>
      <c r="D2690" s="56"/>
      <c r="E2690" s="56"/>
      <c r="F2690" s="56"/>
      <c r="G2690" s="56"/>
      <c r="H2690" s="56"/>
      <c r="I2690" s="45"/>
    </row>
    <row r="2691" spans="2:9" ht="12.75">
      <c r="B2691" s="56"/>
      <c r="C2691" s="56"/>
      <c r="D2691" s="56"/>
      <c r="E2691" s="56"/>
      <c r="F2691" s="56"/>
      <c r="G2691" s="56"/>
      <c r="H2691" s="56"/>
      <c r="I2691" s="45"/>
    </row>
    <row r="2692" spans="2:9" ht="12.75">
      <c r="B2692" s="56"/>
      <c r="C2692" s="56"/>
      <c r="D2692" s="56"/>
      <c r="E2692" s="56"/>
      <c r="F2692" s="56"/>
      <c r="G2692" s="56"/>
      <c r="H2692" s="56"/>
      <c r="I2692" s="45"/>
    </row>
    <row r="2693" spans="2:9" ht="12.75">
      <c r="B2693" s="56"/>
      <c r="C2693" s="56"/>
      <c r="D2693" s="56"/>
      <c r="E2693" s="56"/>
      <c r="F2693" s="56"/>
      <c r="G2693" s="56"/>
      <c r="H2693" s="56"/>
      <c r="I2693" s="45"/>
    </row>
    <row r="2694" spans="2:9" ht="12.75">
      <c r="B2694" s="56"/>
      <c r="C2694" s="56"/>
      <c r="D2694" s="56"/>
      <c r="E2694" s="56"/>
      <c r="F2694" s="56"/>
      <c r="G2694" s="56"/>
      <c r="H2694" s="56"/>
      <c r="I2694" s="45"/>
    </row>
    <row r="2695" spans="2:9" ht="12.75">
      <c r="B2695" s="56"/>
      <c r="C2695" s="56"/>
      <c r="D2695" s="56"/>
      <c r="E2695" s="56"/>
      <c r="F2695" s="56"/>
      <c r="G2695" s="56"/>
      <c r="H2695" s="56"/>
      <c r="I2695" s="45"/>
    </row>
    <row r="2696" spans="2:9" ht="12.75">
      <c r="B2696" s="56"/>
      <c r="C2696" s="56"/>
      <c r="D2696" s="56"/>
      <c r="E2696" s="56"/>
      <c r="F2696" s="56"/>
      <c r="G2696" s="56"/>
      <c r="H2696" s="56"/>
      <c r="I2696" s="45"/>
    </row>
    <row r="2697" spans="2:9" ht="12.75">
      <c r="B2697" s="56"/>
      <c r="C2697" s="56"/>
      <c r="D2697" s="56"/>
      <c r="E2697" s="56"/>
      <c r="F2697" s="56"/>
      <c r="G2697" s="56"/>
      <c r="H2697" s="56"/>
      <c r="I2697" s="45"/>
    </row>
    <row r="2698" spans="2:9" ht="12.75">
      <c r="B2698" s="56"/>
      <c r="C2698" s="56"/>
      <c r="D2698" s="56"/>
      <c r="E2698" s="56"/>
      <c r="F2698" s="56"/>
      <c r="G2698" s="56"/>
      <c r="H2698" s="56"/>
      <c r="I2698" s="45"/>
    </row>
    <row r="2699" spans="2:9" ht="12.75">
      <c r="B2699" s="56"/>
      <c r="C2699" s="56"/>
      <c r="D2699" s="56"/>
      <c r="E2699" s="56"/>
      <c r="F2699" s="56"/>
      <c r="G2699" s="56"/>
      <c r="H2699" s="56"/>
      <c r="I2699" s="45"/>
    </row>
    <row r="2700" spans="2:9" ht="12.75">
      <c r="B2700" s="56"/>
      <c r="C2700" s="56"/>
      <c r="D2700" s="56"/>
      <c r="E2700" s="56"/>
      <c r="F2700" s="56"/>
      <c r="G2700" s="56"/>
      <c r="H2700" s="56"/>
      <c r="I2700" s="45"/>
    </row>
    <row r="2701" spans="2:9" ht="12.75">
      <c r="B2701" s="56"/>
      <c r="C2701" s="56"/>
      <c r="D2701" s="56"/>
      <c r="E2701" s="56"/>
      <c r="F2701" s="56"/>
      <c r="G2701" s="56"/>
      <c r="H2701" s="56"/>
      <c r="I2701" s="45"/>
    </row>
    <row r="2702" spans="2:9" ht="12.75">
      <c r="B2702" s="56"/>
      <c r="C2702" s="56"/>
      <c r="D2702" s="56"/>
      <c r="E2702" s="56"/>
      <c r="F2702" s="56"/>
      <c r="G2702" s="56"/>
      <c r="H2702" s="56"/>
      <c r="I2702" s="45"/>
    </row>
    <row r="2703" spans="2:9" ht="12.75">
      <c r="B2703" s="56"/>
      <c r="C2703" s="56"/>
      <c r="D2703" s="56"/>
      <c r="E2703" s="56"/>
      <c r="F2703" s="56"/>
      <c r="G2703" s="56"/>
      <c r="H2703" s="56"/>
      <c r="I2703" s="45"/>
    </row>
    <row r="2704" spans="2:9" ht="12.75">
      <c r="B2704" s="56"/>
      <c r="C2704" s="56"/>
      <c r="D2704" s="56"/>
      <c r="E2704" s="56"/>
      <c r="F2704" s="56"/>
      <c r="G2704" s="56"/>
      <c r="H2704" s="56"/>
      <c r="I2704" s="45"/>
    </row>
    <row r="2705" spans="2:9" ht="12.75">
      <c r="B2705" s="56"/>
      <c r="C2705" s="56"/>
      <c r="D2705" s="56"/>
      <c r="E2705" s="56"/>
      <c r="F2705" s="56"/>
      <c r="G2705" s="56"/>
      <c r="H2705" s="56"/>
      <c r="I2705" s="45"/>
    </row>
    <row r="2706" spans="2:9" ht="12.75">
      <c r="B2706" s="56"/>
      <c r="C2706" s="56"/>
      <c r="D2706" s="56"/>
      <c r="E2706" s="56"/>
      <c r="F2706" s="56"/>
      <c r="G2706" s="56"/>
      <c r="H2706" s="56"/>
      <c r="I2706" s="45"/>
    </row>
    <row r="2707" spans="2:9" ht="12.75">
      <c r="B2707" s="56"/>
      <c r="C2707" s="56"/>
      <c r="D2707" s="56"/>
      <c r="E2707" s="56"/>
      <c r="F2707" s="56"/>
      <c r="G2707" s="56"/>
      <c r="H2707" s="56"/>
      <c r="I2707" s="45"/>
    </row>
    <row r="2708" spans="2:9" ht="12.75">
      <c r="B2708" s="56"/>
      <c r="C2708" s="56"/>
      <c r="D2708" s="56"/>
      <c r="E2708" s="56"/>
      <c r="F2708" s="56"/>
      <c r="G2708" s="56"/>
      <c r="H2708" s="56"/>
      <c r="I2708" s="45"/>
    </row>
    <row r="2709" spans="2:9" ht="12.75">
      <c r="B2709" s="56"/>
      <c r="C2709" s="56"/>
      <c r="D2709" s="56"/>
      <c r="E2709" s="56"/>
      <c r="F2709" s="56"/>
      <c r="G2709" s="56"/>
      <c r="H2709" s="56"/>
      <c r="I2709" s="45"/>
    </row>
    <row r="2710" spans="2:9" ht="12.75">
      <c r="B2710" s="56"/>
      <c r="C2710" s="56"/>
      <c r="D2710" s="56"/>
      <c r="E2710" s="56"/>
      <c r="F2710" s="56"/>
      <c r="G2710" s="56"/>
      <c r="H2710" s="56"/>
      <c r="I2710" s="45"/>
    </row>
    <row r="2711" spans="2:9" ht="12.75">
      <c r="B2711" s="56"/>
      <c r="C2711" s="56"/>
      <c r="D2711" s="56"/>
      <c r="E2711" s="56"/>
      <c r="F2711" s="56"/>
      <c r="G2711" s="56"/>
      <c r="H2711" s="56"/>
      <c r="I2711" s="45"/>
    </row>
    <row r="2712" spans="2:9" ht="12.75">
      <c r="B2712" s="56"/>
      <c r="C2712" s="56"/>
      <c r="D2712" s="56"/>
      <c r="E2712" s="56"/>
      <c r="F2712" s="56"/>
      <c r="G2712" s="56"/>
      <c r="H2712" s="56"/>
      <c r="I2712" s="45"/>
    </row>
    <row r="2713" spans="2:9" ht="12.75">
      <c r="B2713" s="56"/>
      <c r="C2713" s="56"/>
      <c r="D2713" s="56"/>
      <c r="E2713" s="56"/>
      <c r="F2713" s="56"/>
      <c r="G2713" s="56"/>
      <c r="H2713" s="56"/>
      <c r="I2713" s="45"/>
    </row>
    <row r="2714" spans="2:9" ht="12.75">
      <c r="B2714" s="56"/>
      <c r="C2714" s="56"/>
      <c r="D2714" s="56"/>
      <c r="E2714" s="56"/>
      <c r="F2714" s="56"/>
      <c r="G2714" s="56"/>
      <c r="H2714" s="56"/>
      <c r="I2714" s="45"/>
    </row>
    <row r="2715" spans="2:9" ht="12.75">
      <c r="B2715" s="56"/>
      <c r="C2715" s="56"/>
      <c r="D2715" s="56"/>
      <c r="E2715" s="56"/>
      <c r="F2715" s="56"/>
      <c r="G2715" s="56"/>
      <c r="H2715" s="56"/>
      <c r="I2715" s="45"/>
    </row>
    <row r="2716" spans="2:9" ht="12.75">
      <c r="B2716" s="56"/>
      <c r="C2716" s="56"/>
      <c r="D2716" s="56"/>
      <c r="E2716" s="56"/>
      <c r="F2716" s="56"/>
      <c r="G2716" s="56"/>
      <c r="H2716" s="56"/>
      <c r="I2716" s="45"/>
    </row>
    <row r="2717" spans="2:9" ht="12.75">
      <c r="B2717" s="56"/>
      <c r="C2717" s="56"/>
      <c r="D2717" s="56"/>
      <c r="E2717" s="56"/>
      <c r="F2717" s="56"/>
      <c r="G2717" s="56"/>
      <c r="H2717" s="56"/>
      <c r="I2717" s="45"/>
    </row>
    <row r="2718" spans="2:9" ht="12.75">
      <c r="B2718" s="56"/>
      <c r="C2718" s="56"/>
      <c r="D2718" s="56"/>
      <c r="E2718" s="56"/>
      <c r="F2718" s="56"/>
      <c r="G2718" s="56"/>
      <c r="H2718" s="56"/>
      <c r="I2718" s="45"/>
    </row>
    <row r="2719" spans="2:9" ht="12.75">
      <c r="B2719" s="56"/>
      <c r="C2719" s="56"/>
      <c r="D2719" s="56"/>
      <c r="E2719" s="56"/>
      <c r="F2719" s="56"/>
      <c r="G2719" s="56"/>
      <c r="H2719" s="56"/>
      <c r="I2719" s="45"/>
    </row>
    <row r="2720" spans="2:9" ht="12.75">
      <c r="B2720" s="56"/>
      <c r="C2720" s="56"/>
      <c r="D2720" s="56"/>
      <c r="E2720" s="56"/>
      <c r="F2720" s="56"/>
      <c r="G2720" s="56"/>
      <c r="H2720" s="56"/>
      <c r="I2720" s="45"/>
    </row>
    <row r="2721" spans="2:9" ht="12.75">
      <c r="B2721" s="56"/>
      <c r="C2721" s="56"/>
      <c r="D2721" s="56"/>
      <c r="E2721" s="56"/>
      <c r="F2721" s="56"/>
      <c r="G2721" s="56"/>
      <c r="H2721" s="56"/>
      <c r="I2721" s="45"/>
    </row>
    <row r="2722" spans="2:9" ht="12.75">
      <c r="B2722" s="56"/>
      <c r="C2722" s="56"/>
      <c r="D2722" s="56"/>
      <c r="E2722" s="56"/>
      <c r="F2722" s="56"/>
      <c r="G2722" s="56"/>
      <c r="H2722" s="56"/>
      <c r="I2722" s="45"/>
    </row>
    <row r="2723" spans="2:9" ht="12.75">
      <c r="B2723" s="56"/>
      <c r="C2723" s="56"/>
      <c r="D2723" s="56"/>
      <c r="E2723" s="56"/>
      <c r="F2723" s="56"/>
      <c r="G2723" s="56"/>
      <c r="H2723" s="56"/>
      <c r="I2723" s="45"/>
    </row>
    <row r="2724" spans="2:9" ht="12.75">
      <c r="B2724" s="56"/>
      <c r="C2724" s="56"/>
      <c r="D2724" s="56"/>
      <c r="E2724" s="56"/>
      <c r="F2724" s="56"/>
      <c r="G2724" s="56"/>
      <c r="H2724" s="56"/>
      <c r="I2724" s="45"/>
    </row>
    <row r="2725" spans="2:9" ht="12.75">
      <c r="B2725" s="56"/>
      <c r="C2725" s="56"/>
      <c r="D2725" s="56"/>
      <c r="E2725" s="56"/>
      <c r="F2725" s="56"/>
      <c r="G2725" s="56"/>
      <c r="H2725" s="56"/>
      <c r="I2725" s="45"/>
    </row>
    <row r="2726" spans="2:9" ht="12.75">
      <c r="B2726" s="56"/>
      <c r="C2726" s="56"/>
      <c r="D2726" s="56"/>
      <c r="E2726" s="56"/>
      <c r="F2726" s="56"/>
      <c r="G2726" s="56"/>
      <c r="H2726" s="56"/>
      <c r="I2726" s="45"/>
    </row>
    <row r="2727" spans="2:9" ht="12.75">
      <c r="B2727" s="56"/>
      <c r="C2727" s="56"/>
      <c r="D2727" s="56"/>
      <c r="E2727" s="56"/>
      <c r="F2727" s="56"/>
      <c r="G2727" s="56"/>
      <c r="H2727" s="56"/>
      <c r="I2727" s="45"/>
    </row>
    <row r="2728" spans="2:9" ht="12.75">
      <c r="B2728" s="56"/>
      <c r="C2728" s="56"/>
      <c r="D2728" s="56"/>
      <c r="E2728" s="56"/>
      <c r="F2728" s="56"/>
      <c r="G2728" s="56"/>
      <c r="H2728" s="56"/>
      <c r="I2728" s="45"/>
    </row>
    <row r="2729" spans="2:9" ht="12.75">
      <c r="B2729" s="56"/>
      <c r="C2729" s="56"/>
      <c r="D2729" s="56"/>
      <c r="E2729" s="56"/>
      <c r="F2729" s="56"/>
      <c r="G2729" s="56"/>
      <c r="H2729" s="56"/>
      <c r="I2729" s="45"/>
    </row>
    <row r="2730" spans="2:9" ht="12.75">
      <c r="B2730" s="56"/>
      <c r="C2730" s="56"/>
      <c r="D2730" s="56"/>
      <c r="E2730" s="56"/>
      <c r="F2730" s="56"/>
      <c r="G2730" s="56"/>
      <c r="H2730" s="56"/>
      <c r="I2730" s="45"/>
    </row>
    <row r="2731" spans="2:9" ht="12.75">
      <c r="B2731" s="56"/>
      <c r="C2731" s="56"/>
      <c r="D2731" s="56"/>
      <c r="E2731" s="56"/>
      <c r="F2731" s="56"/>
      <c r="G2731" s="56"/>
      <c r="H2731" s="56"/>
      <c r="I2731" s="45"/>
    </row>
    <row r="2732" spans="2:9" ht="12.75">
      <c r="B2732" s="56"/>
      <c r="C2732" s="56"/>
      <c r="D2732" s="56"/>
      <c r="E2732" s="56"/>
      <c r="F2732" s="56"/>
      <c r="G2732" s="56"/>
      <c r="H2732" s="56"/>
      <c r="I2732" s="45"/>
    </row>
    <row r="2733" spans="2:9" ht="12.75">
      <c r="B2733" s="56"/>
      <c r="C2733" s="56"/>
      <c r="D2733" s="56"/>
      <c r="E2733" s="56"/>
      <c r="F2733" s="56"/>
      <c r="G2733" s="56"/>
      <c r="H2733" s="56"/>
      <c r="I2733" s="45"/>
    </row>
    <row r="2734" spans="2:9" ht="12.75">
      <c r="B2734" s="56"/>
      <c r="C2734" s="56"/>
      <c r="D2734" s="56"/>
      <c r="E2734" s="56"/>
      <c r="F2734" s="56"/>
      <c r="G2734" s="56"/>
      <c r="H2734" s="56"/>
      <c r="I2734" s="45"/>
    </row>
    <row r="2735" spans="2:9" ht="12.75">
      <c r="B2735" s="56"/>
      <c r="C2735" s="56"/>
      <c r="D2735" s="56"/>
      <c r="E2735" s="56"/>
      <c r="F2735" s="56"/>
      <c r="G2735" s="56"/>
      <c r="H2735" s="56"/>
      <c r="I2735" s="45"/>
    </row>
    <row r="2736" spans="2:9" ht="12.75">
      <c r="B2736" s="56"/>
      <c r="C2736" s="56"/>
      <c r="D2736" s="56"/>
      <c r="E2736" s="56"/>
      <c r="F2736" s="56"/>
      <c r="G2736" s="56"/>
      <c r="H2736" s="56"/>
      <c r="I2736" s="45"/>
    </row>
    <row r="2737" spans="2:9" ht="12.75">
      <c r="B2737" s="56"/>
      <c r="C2737" s="56"/>
      <c r="D2737" s="56"/>
      <c r="E2737" s="56"/>
      <c r="F2737" s="56"/>
      <c r="G2737" s="56"/>
      <c r="H2737" s="56"/>
      <c r="I2737" s="45"/>
    </row>
    <row r="2738" spans="2:9" ht="12.75">
      <c r="B2738" s="56"/>
      <c r="C2738" s="56"/>
      <c r="D2738" s="56"/>
      <c r="E2738" s="56"/>
      <c r="F2738" s="56"/>
      <c r="G2738" s="56"/>
      <c r="H2738" s="56"/>
      <c r="I2738" s="45"/>
    </row>
    <row r="2739" spans="2:9" ht="12.75">
      <c r="B2739" s="56"/>
      <c r="C2739" s="56"/>
      <c r="D2739" s="56"/>
      <c r="E2739" s="56"/>
      <c r="F2739" s="56"/>
      <c r="G2739" s="56"/>
      <c r="H2739" s="56"/>
      <c r="I2739" s="45"/>
    </row>
    <row r="2740" spans="2:9" ht="12.75">
      <c r="B2740" s="56"/>
      <c r="C2740" s="56"/>
      <c r="D2740" s="56"/>
      <c r="E2740" s="56"/>
      <c r="F2740" s="56"/>
      <c r="G2740" s="56"/>
      <c r="H2740" s="56"/>
      <c r="I2740" s="45"/>
    </row>
    <row r="2741" spans="2:9" ht="12.75">
      <c r="B2741" s="56"/>
      <c r="C2741" s="56"/>
      <c r="D2741" s="56"/>
      <c r="E2741" s="56"/>
      <c r="F2741" s="56"/>
      <c r="G2741" s="56"/>
      <c r="H2741" s="56"/>
      <c r="I2741" s="45"/>
    </row>
    <row r="2742" spans="2:9" ht="12.75">
      <c r="B2742" s="56"/>
      <c r="C2742" s="56"/>
      <c r="D2742" s="56"/>
      <c r="E2742" s="56"/>
      <c r="F2742" s="56"/>
      <c r="G2742" s="56"/>
      <c r="H2742" s="56"/>
      <c r="I2742" s="45"/>
    </row>
    <row r="2743" spans="2:9" ht="12.75">
      <c r="B2743" s="56"/>
      <c r="C2743" s="56"/>
      <c r="D2743" s="56"/>
      <c r="E2743" s="56"/>
      <c r="F2743" s="56"/>
      <c r="G2743" s="56"/>
      <c r="H2743" s="56"/>
      <c r="I2743" s="45"/>
    </row>
    <row r="2744" spans="2:9" ht="12.75">
      <c r="B2744" s="56"/>
      <c r="C2744" s="56"/>
      <c r="D2744" s="56"/>
      <c r="E2744" s="56"/>
      <c r="F2744" s="56"/>
      <c r="G2744" s="56"/>
      <c r="H2744" s="56"/>
      <c r="I2744" s="45"/>
    </row>
    <row r="2745" spans="2:9" ht="12.75">
      <c r="B2745" s="56"/>
      <c r="C2745" s="56"/>
      <c r="D2745" s="56"/>
      <c r="E2745" s="56"/>
      <c r="F2745" s="56"/>
      <c r="G2745" s="56"/>
      <c r="H2745" s="56"/>
      <c r="I2745" s="45"/>
    </row>
    <row r="2746" spans="2:9" ht="12.75">
      <c r="B2746" s="56"/>
      <c r="C2746" s="56"/>
      <c r="D2746" s="56"/>
      <c r="E2746" s="56"/>
      <c r="F2746" s="56"/>
      <c r="G2746" s="56"/>
      <c r="H2746" s="56"/>
      <c r="I2746" s="45"/>
    </row>
    <row r="2747" spans="2:9" ht="12.75">
      <c r="B2747" s="56"/>
      <c r="C2747" s="56"/>
      <c r="D2747" s="56"/>
      <c r="E2747" s="56"/>
      <c r="F2747" s="56"/>
      <c r="G2747" s="56"/>
      <c r="H2747" s="56"/>
      <c r="I2747" s="45"/>
    </row>
    <row r="2748" spans="2:9" ht="12.75">
      <c r="B2748" s="56"/>
      <c r="C2748" s="56"/>
      <c r="D2748" s="56"/>
      <c r="E2748" s="56"/>
      <c r="F2748" s="56"/>
      <c r="G2748" s="56"/>
      <c r="H2748" s="56"/>
      <c r="I2748" s="45"/>
    </row>
    <row r="2749" spans="2:9" ht="12.75">
      <c r="B2749" s="56"/>
      <c r="C2749" s="56"/>
      <c r="D2749" s="56"/>
      <c r="E2749" s="56"/>
      <c r="F2749" s="56"/>
      <c r="G2749" s="56"/>
      <c r="H2749" s="56"/>
      <c r="I2749" s="45"/>
    </row>
    <row r="2750" spans="2:9" ht="12.75">
      <c r="B2750" s="56"/>
      <c r="C2750" s="56"/>
      <c r="D2750" s="56"/>
      <c r="E2750" s="56"/>
      <c r="F2750" s="56"/>
      <c r="G2750" s="56"/>
      <c r="H2750" s="56"/>
      <c r="I2750" s="45"/>
    </row>
    <row r="2751" spans="2:9" ht="12.75">
      <c r="B2751" s="56"/>
      <c r="C2751" s="56"/>
      <c r="D2751" s="56"/>
      <c r="E2751" s="56"/>
      <c r="F2751" s="56"/>
      <c r="G2751" s="56"/>
      <c r="H2751" s="56"/>
      <c r="I2751" s="45"/>
    </row>
    <row r="2752" spans="2:9" ht="12.75">
      <c r="B2752" s="56"/>
      <c r="C2752" s="56"/>
      <c r="D2752" s="56"/>
      <c r="E2752" s="56"/>
      <c r="F2752" s="56"/>
      <c r="G2752" s="56"/>
      <c r="H2752" s="56"/>
      <c r="I2752" s="45"/>
    </row>
    <row r="2753" spans="2:9" ht="12.75">
      <c r="B2753" s="56"/>
      <c r="C2753" s="56"/>
      <c r="D2753" s="56"/>
      <c r="E2753" s="56"/>
      <c r="F2753" s="56"/>
      <c r="G2753" s="56"/>
      <c r="H2753" s="56"/>
      <c r="I2753" s="45"/>
    </row>
    <row r="2754" spans="2:9" ht="12.75">
      <c r="B2754" s="56"/>
      <c r="C2754" s="56"/>
      <c r="D2754" s="56"/>
      <c r="E2754" s="56"/>
      <c r="F2754" s="56"/>
      <c r="G2754" s="56"/>
      <c r="H2754" s="56"/>
      <c r="I2754" s="45"/>
    </row>
    <row r="2755" spans="2:9" ht="12.75">
      <c r="B2755" s="56"/>
      <c r="C2755" s="56"/>
      <c r="D2755" s="56"/>
      <c r="E2755" s="56"/>
      <c r="F2755" s="56"/>
      <c r="G2755" s="56"/>
      <c r="H2755" s="56"/>
      <c r="I2755" s="45"/>
    </row>
    <row r="2756" spans="2:9" ht="12.75">
      <c r="B2756" s="56"/>
      <c r="C2756" s="56"/>
      <c r="D2756" s="56"/>
      <c r="E2756" s="56"/>
      <c r="F2756" s="56"/>
      <c r="G2756" s="56"/>
      <c r="H2756" s="56"/>
      <c r="I2756" s="45"/>
    </row>
    <row r="2757" spans="2:9" ht="12.75">
      <c r="B2757" s="56"/>
      <c r="C2757" s="56"/>
      <c r="D2757" s="56"/>
      <c r="E2757" s="56"/>
      <c r="F2757" s="56"/>
      <c r="G2757" s="56"/>
      <c r="H2757" s="56"/>
      <c r="I2757" s="45"/>
    </row>
    <row r="2758" spans="2:9" ht="12.75">
      <c r="B2758" s="56"/>
      <c r="C2758" s="56"/>
      <c r="D2758" s="56"/>
      <c r="E2758" s="56"/>
      <c r="F2758" s="56"/>
      <c r="G2758" s="56"/>
      <c r="H2758" s="56"/>
      <c r="I2758" s="45"/>
    </row>
    <row r="2759" spans="2:9" ht="12.75">
      <c r="B2759" s="56"/>
      <c r="C2759" s="56"/>
      <c r="D2759" s="56"/>
      <c r="E2759" s="56"/>
      <c r="F2759" s="56"/>
      <c r="G2759" s="56"/>
      <c r="H2759" s="56"/>
      <c r="I2759" s="45"/>
    </row>
    <row r="2760" spans="2:9" ht="12.75">
      <c r="B2760" s="56"/>
      <c r="C2760" s="56"/>
      <c r="D2760" s="56"/>
      <c r="E2760" s="56"/>
      <c r="F2760" s="56"/>
      <c r="G2760" s="56"/>
      <c r="H2760" s="56"/>
      <c r="I2760" s="45"/>
    </row>
    <row r="2761" spans="2:9" ht="12.75">
      <c r="B2761" s="56"/>
      <c r="C2761" s="56"/>
      <c r="D2761" s="56"/>
      <c r="E2761" s="56"/>
      <c r="F2761" s="56"/>
      <c r="G2761" s="56"/>
      <c r="H2761" s="56"/>
      <c r="I2761" s="45"/>
    </row>
    <row r="2762" spans="2:9" ht="12.75">
      <c r="B2762" s="56"/>
      <c r="C2762" s="56"/>
      <c r="D2762" s="56"/>
      <c r="E2762" s="56"/>
      <c r="F2762" s="56"/>
      <c r="G2762" s="56"/>
      <c r="H2762" s="56"/>
      <c r="I2762" s="45"/>
    </row>
    <row r="2763" spans="2:9" ht="12.75">
      <c r="B2763" s="56"/>
      <c r="C2763" s="56"/>
      <c r="D2763" s="56"/>
      <c r="E2763" s="56"/>
      <c r="F2763" s="56"/>
      <c r="G2763" s="56"/>
      <c r="H2763" s="56"/>
      <c r="I2763" s="45"/>
    </row>
    <row r="2764" spans="2:9" ht="12.75">
      <c r="B2764" s="56"/>
      <c r="C2764" s="56"/>
      <c r="D2764" s="56"/>
      <c r="E2764" s="56"/>
      <c r="F2764" s="56"/>
      <c r="G2764" s="56"/>
      <c r="H2764" s="56"/>
      <c r="I2764" s="45"/>
    </row>
    <row r="2765" spans="2:9" ht="12.75">
      <c r="B2765" s="56"/>
      <c r="C2765" s="56"/>
      <c r="D2765" s="56"/>
      <c r="E2765" s="56"/>
      <c r="F2765" s="56"/>
      <c r="G2765" s="56"/>
      <c r="H2765" s="56"/>
      <c r="I2765" s="45"/>
    </row>
    <row r="2766" spans="2:9" ht="12.75">
      <c r="B2766" s="56"/>
      <c r="C2766" s="56"/>
      <c r="D2766" s="56"/>
      <c r="E2766" s="56"/>
      <c r="F2766" s="56"/>
      <c r="G2766" s="56"/>
      <c r="H2766" s="56"/>
      <c r="I2766" s="45"/>
    </row>
    <row r="2767" spans="2:9" ht="12.75">
      <c r="B2767" s="56"/>
      <c r="C2767" s="56"/>
      <c r="D2767" s="56"/>
      <c r="E2767" s="56"/>
      <c r="F2767" s="56"/>
      <c r="G2767" s="56"/>
      <c r="H2767" s="56"/>
      <c r="I2767" s="45"/>
    </row>
    <row r="2768" spans="2:9" ht="12.75">
      <c r="B2768" s="56"/>
      <c r="C2768" s="56"/>
      <c r="D2768" s="56"/>
      <c r="E2768" s="56"/>
      <c r="F2768" s="56"/>
      <c r="G2768" s="56"/>
      <c r="H2768" s="56"/>
      <c r="I2768" s="45"/>
    </row>
    <row r="2769" spans="2:9" ht="12.75">
      <c r="B2769" s="56"/>
      <c r="C2769" s="56"/>
      <c r="D2769" s="56"/>
      <c r="E2769" s="56"/>
      <c r="F2769" s="56"/>
      <c r="G2769" s="56"/>
      <c r="H2769" s="56"/>
      <c r="I2769" s="45"/>
    </row>
    <row r="2770" spans="2:9" ht="12.75">
      <c r="B2770" s="56"/>
      <c r="C2770" s="56"/>
      <c r="D2770" s="56"/>
      <c r="E2770" s="56"/>
      <c r="F2770" s="56"/>
      <c r="G2770" s="56"/>
      <c r="H2770" s="56"/>
      <c r="I2770" s="45"/>
    </row>
    <row r="2771" spans="2:9" ht="12.75">
      <c r="B2771" s="56"/>
      <c r="C2771" s="56"/>
      <c r="D2771" s="56"/>
      <c r="E2771" s="56"/>
      <c r="F2771" s="56"/>
      <c r="G2771" s="56"/>
      <c r="H2771" s="56"/>
      <c r="I2771" s="45"/>
    </row>
    <row r="2772" spans="2:9" ht="12.75">
      <c r="B2772" s="56"/>
      <c r="C2772" s="56"/>
      <c r="D2772" s="56"/>
      <c r="E2772" s="56"/>
      <c r="F2772" s="56"/>
      <c r="G2772" s="56"/>
      <c r="H2772" s="56"/>
      <c r="I2772" s="45"/>
    </row>
    <row r="2773" spans="2:9" ht="12.75">
      <c r="B2773" s="56"/>
      <c r="C2773" s="56"/>
      <c r="D2773" s="56"/>
      <c r="E2773" s="56"/>
      <c r="F2773" s="56"/>
      <c r="G2773" s="56"/>
      <c r="H2773" s="56"/>
      <c r="I2773" s="45"/>
    </row>
    <row r="2774" spans="2:9" ht="12.75">
      <c r="B2774" s="56"/>
      <c r="C2774" s="56"/>
      <c r="D2774" s="56"/>
      <c r="E2774" s="56"/>
      <c r="F2774" s="56"/>
      <c r="G2774" s="56"/>
      <c r="H2774" s="56"/>
      <c r="I2774" s="45"/>
    </row>
    <row r="2775" spans="2:9" ht="12.75">
      <c r="B2775" s="56"/>
      <c r="C2775" s="56"/>
      <c r="D2775" s="56"/>
      <c r="E2775" s="56"/>
      <c r="F2775" s="56"/>
      <c r="G2775" s="56"/>
      <c r="H2775" s="56"/>
      <c r="I2775" s="45"/>
    </row>
    <row r="2776" spans="2:9" ht="12.75">
      <c r="B2776" s="56"/>
      <c r="C2776" s="56"/>
      <c r="D2776" s="56"/>
      <c r="E2776" s="56"/>
      <c r="F2776" s="56"/>
      <c r="G2776" s="56"/>
      <c r="H2776" s="56"/>
      <c r="I2776" s="45"/>
    </row>
    <row r="2777" spans="2:9" ht="12.75">
      <c r="B2777" s="56"/>
      <c r="C2777" s="56"/>
      <c r="D2777" s="56"/>
      <c r="E2777" s="56"/>
      <c r="F2777" s="56"/>
      <c r="G2777" s="56"/>
      <c r="H2777" s="56"/>
      <c r="I2777" s="45"/>
    </row>
    <row r="2778" spans="2:9" ht="12.75">
      <c r="B2778" s="56"/>
      <c r="C2778" s="56"/>
      <c r="D2778" s="56"/>
      <c r="E2778" s="56"/>
      <c r="F2778" s="56"/>
      <c r="G2778" s="56"/>
      <c r="H2778" s="56"/>
      <c r="I2778" s="45"/>
    </row>
    <row r="2779" spans="2:9" ht="12.75">
      <c r="B2779" s="56"/>
      <c r="C2779" s="56"/>
      <c r="D2779" s="56"/>
      <c r="E2779" s="56"/>
      <c r="F2779" s="56"/>
      <c r="G2779" s="56"/>
      <c r="H2779" s="56"/>
      <c r="I2779" s="45"/>
    </row>
    <row r="2780" spans="2:9" ht="12.75">
      <c r="B2780" s="56"/>
      <c r="C2780" s="56"/>
      <c r="D2780" s="56"/>
      <c r="E2780" s="56"/>
      <c r="F2780" s="56"/>
      <c r="G2780" s="56"/>
      <c r="H2780" s="56"/>
      <c r="I2780" s="45"/>
    </row>
    <row r="2781" spans="2:9" ht="12.75">
      <c r="B2781" s="56"/>
      <c r="C2781" s="56"/>
      <c r="D2781" s="56"/>
      <c r="E2781" s="56"/>
      <c r="F2781" s="56"/>
      <c r="G2781" s="56"/>
      <c r="H2781" s="56"/>
      <c r="I2781" s="45"/>
    </row>
    <row r="2782" spans="2:9" ht="12.75">
      <c r="B2782" s="56"/>
      <c r="C2782" s="56"/>
      <c r="D2782" s="56"/>
      <c r="E2782" s="56"/>
      <c r="F2782" s="56"/>
      <c r="G2782" s="56"/>
      <c r="H2782" s="56"/>
      <c r="I2782" s="45"/>
    </row>
    <row r="2783" spans="2:9" ht="12.75">
      <c r="B2783" s="56"/>
      <c r="C2783" s="56"/>
      <c r="D2783" s="56"/>
      <c r="E2783" s="56"/>
      <c r="F2783" s="56"/>
      <c r="G2783" s="56"/>
      <c r="H2783" s="56"/>
      <c r="I2783" s="45"/>
    </row>
    <row r="2784" spans="2:9" ht="12.75">
      <c r="B2784" s="56"/>
      <c r="C2784" s="56"/>
      <c r="D2784" s="56"/>
      <c r="E2784" s="56"/>
      <c r="F2784" s="56"/>
      <c r="G2784" s="56"/>
      <c r="H2784" s="56"/>
      <c r="I2784" s="45"/>
    </row>
    <row r="2785" spans="2:9" ht="12.75">
      <c r="B2785" s="56"/>
      <c r="C2785" s="56"/>
      <c r="D2785" s="56"/>
      <c r="E2785" s="56"/>
      <c r="F2785" s="56"/>
      <c r="G2785" s="56"/>
      <c r="H2785" s="56"/>
      <c r="I2785" s="45"/>
    </row>
    <row r="2786" spans="2:9" ht="12.75">
      <c r="B2786" s="56"/>
      <c r="C2786" s="56"/>
      <c r="D2786" s="56"/>
      <c r="E2786" s="56"/>
      <c r="F2786" s="56"/>
      <c r="G2786" s="56"/>
      <c r="H2786" s="56"/>
      <c r="I2786" s="45"/>
    </row>
    <row r="2787" spans="2:9" ht="12.75">
      <c r="B2787" s="56"/>
      <c r="C2787" s="56"/>
      <c r="D2787" s="56"/>
      <c r="E2787" s="56"/>
      <c r="F2787" s="56"/>
      <c r="G2787" s="56"/>
      <c r="H2787" s="56"/>
      <c r="I2787" s="45"/>
    </row>
    <row r="2788" spans="2:9" ht="12.75">
      <c r="B2788" s="56"/>
      <c r="C2788" s="56"/>
      <c r="D2788" s="56"/>
      <c r="E2788" s="56"/>
      <c r="F2788" s="56"/>
      <c r="G2788" s="56"/>
      <c r="H2788" s="56"/>
      <c r="I2788" s="45"/>
    </row>
    <row r="2789" spans="2:9" ht="12.75">
      <c r="B2789" s="56"/>
      <c r="C2789" s="56"/>
      <c r="D2789" s="56"/>
      <c r="E2789" s="56"/>
      <c r="F2789" s="56"/>
      <c r="G2789" s="56"/>
      <c r="H2789" s="56"/>
      <c r="I2789" s="45"/>
    </row>
    <row r="2790" spans="2:9" ht="12.75">
      <c r="B2790" s="56"/>
      <c r="C2790" s="56"/>
      <c r="D2790" s="56"/>
      <c r="E2790" s="56"/>
      <c r="F2790" s="56"/>
      <c r="G2790" s="56"/>
      <c r="H2790" s="56"/>
      <c r="I2790" s="45"/>
    </row>
    <row r="2791" spans="2:9" ht="12.75">
      <c r="B2791" s="56"/>
      <c r="C2791" s="56"/>
      <c r="D2791" s="56"/>
      <c r="E2791" s="56"/>
      <c r="F2791" s="56"/>
      <c r="G2791" s="56"/>
      <c r="H2791" s="56"/>
      <c r="I2791" s="45"/>
    </row>
    <row r="2792" spans="2:9" ht="12.75">
      <c r="B2792" s="56"/>
      <c r="C2792" s="56"/>
      <c r="D2792" s="56"/>
      <c r="E2792" s="56"/>
      <c r="F2792" s="56"/>
      <c r="G2792" s="56"/>
      <c r="H2792" s="56"/>
      <c r="I2792" s="45"/>
    </row>
    <row r="2793" spans="2:9" ht="12.75">
      <c r="B2793" s="56"/>
      <c r="C2793" s="56"/>
      <c r="D2793" s="56"/>
      <c r="E2793" s="56"/>
      <c r="F2793" s="56"/>
      <c r="G2793" s="56"/>
      <c r="H2793" s="56"/>
      <c r="I2793" s="45"/>
    </row>
    <row r="2794" spans="2:9" ht="12.75">
      <c r="B2794" s="56"/>
      <c r="C2794" s="56"/>
      <c r="D2794" s="56"/>
      <c r="E2794" s="56"/>
      <c r="F2794" s="56"/>
      <c r="G2794" s="56"/>
      <c r="H2794" s="56"/>
      <c r="I2794" s="45"/>
    </row>
    <row r="2795" spans="2:9" ht="12.75">
      <c r="B2795" s="56"/>
      <c r="C2795" s="56"/>
      <c r="D2795" s="56"/>
      <c r="E2795" s="56"/>
      <c r="F2795" s="56"/>
      <c r="G2795" s="56"/>
      <c r="H2795" s="56"/>
      <c r="I2795" s="45"/>
    </row>
    <row r="2796" spans="2:9" ht="12.75">
      <c r="B2796" s="56"/>
      <c r="C2796" s="56"/>
      <c r="D2796" s="56"/>
      <c r="E2796" s="56"/>
      <c r="F2796" s="56"/>
      <c r="G2796" s="56"/>
      <c r="H2796" s="56"/>
      <c r="I2796" s="45"/>
    </row>
    <row r="2797" spans="2:9" ht="12.75">
      <c r="B2797" s="56"/>
      <c r="C2797" s="56"/>
      <c r="D2797" s="56"/>
      <c r="E2797" s="56"/>
      <c r="F2797" s="56"/>
      <c r="G2797" s="56"/>
      <c r="H2797" s="56"/>
      <c r="I2797" s="45"/>
    </row>
    <row r="2798" spans="2:9" ht="12.75">
      <c r="B2798" s="56"/>
      <c r="C2798" s="56"/>
      <c r="D2798" s="56"/>
      <c r="E2798" s="56"/>
      <c r="F2798" s="56"/>
      <c r="G2798" s="56"/>
      <c r="H2798" s="56"/>
      <c r="I2798" s="45"/>
    </row>
    <row r="2799" spans="2:9" ht="12.75">
      <c r="B2799" s="56"/>
      <c r="C2799" s="56"/>
      <c r="D2799" s="56"/>
      <c r="E2799" s="56"/>
      <c r="F2799" s="56"/>
      <c r="G2799" s="56"/>
      <c r="H2799" s="56"/>
      <c r="I2799" s="45"/>
    </row>
    <row r="2800" spans="2:9" ht="12.75">
      <c r="B2800" s="56"/>
      <c r="C2800" s="56"/>
      <c r="D2800" s="56"/>
      <c r="E2800" s="56"/>
      <c r="F2800" s="56"/>
      <c r="G2800" s="56"/>
      <c r="H2800" s="56"/>
      <c r="I2800" s="45"/>
    </row>
    <row r="2801" spans="2:9" ht="12.75">
      <c r="B2801" s="56"/>
      <c r="C2801" s="56"/>
      <c r="D2801" s="56"/>
      <c r="E2801" s="56"/>
      <c r="F2801" s="56"/>
      <c r="G2801" s="56"/>
      <c r="H2801" s="56"/>
      <c r="I2801" s="45"/>
    </row>
    <row r="2802" spans="2:9" ht="12.75">
      <c r="B2802" s="56"/>
      <c r="C2802" s="56"/>
      <c r="D2802" s="56"/>
      <c r="E2802" s="56"/>
      <c r="F2802" s="56"/>
      <c r="G2802" s="56"/>
      <c r="H2802" s="56"/>
      <c r="I2802" s="45"/>
    </row>
    <row r="2803" spans="2:9" ht="12.75">
      <c r="B2803" s="56"/>
      <c r="C2803" s="56"/>
      <c r="D2803" s="56"/>
      <c r="E2803" s="56"/>
      <c r="F2803" s="56"/>
      <c r="G2803" s="56"/>
      <c r="H2803" s="56"/>
      <c r="I2803" s="45"/>
    </row>
    <row r="2804" spans="2:9" ht="12.75">
      <c r="B2804" s="56"/>
      <c r="C2804" s="56"/>
      <c r="D2804" s="56"/>
      <c r="E2804" s="56"/>
      <c r="F2804" s="56"/>
      <c r="G2804" s="56"/>
      <c r="H2804" s="56"/>
      <c r="I2804" s="45"/>
    </row>
    <row r="2805" spans="2:9" ht="12.75">
      <c r="B2805" s="56"/>
      <c r="C2805" s="56"/>
      <c r="D2805" s="56"/>
      <c r="E2805" s="56"/>
      <c r="F2805" s="56"/>
      <c r="G2805" s="56"/>
      <c r="H2805" s="56"/>
      <c r="I2805" s="45"/>
    </row>
    <row r="2806" spans="2:9" ht="12.75">
      <c r="B2806" s="56"/>
      <c r="C2806" s="56"/>
      <c r="D2806" s="56"/>
      <c r="E2806" s="56"/>
      <c r="F2806" s="56"/>
      <c r="G2806" s="56"/>
      <c r="H2806" s="56"/>
      <c r="I2806" s="45"/>
    </row>
    <row r="2807" spans="2:9" ht="12.75">
      <c r="B2807" s="56"/>
      <c r="C2807" s="56"/>
      <c r="D2807" s="56"/>
      <c r="E2807" s="56"/>
      <c r="F2807" s="56"/>
      <c r="G2807" s="56"/>
      <c r="H2807" s="56"/>
      <c r="I2807" s="45"/>
    </row>
    <row r="2808" spans="2:9" ht="12.75">
      <c r="B2808" s="56"/>
      <c r="C2808" s="56"/>
      <c r="D2808" s="56"/>
      <c r="E2808" s="56"/>
      <c r="F2808" s="56"/>
      <c r="G2808" s="56"/>
      <c r="H2808" s="56"/>
      <c r="I2808" s="45"/>
    </row>
    <row r="2809" spans="2:9" ht="12.75">
      <c r="B2809" s="56"/>
      <c r="C2809" s="56"/>
      <c r="D2809" s="56"/>
      <c r="E2809" s="56"/>
      <c r="F2809" s="56"/>
      <c r="G2809" s="56"/>
      <c r="H2809" s="56"/>
      <c r="I2809" s="45"/>
    </row>
    <row r="2810" spans="2:9" ht="12.75">
      <c r="B2810" s="56"/>
      <c r="C2810" s="56"/>
      <c r="D2810" s="56"/>
      <c r="E2810" s="56"/>
      <c r="F2810" s="56"/>
      <c r="G2810" s="56"/>
      <c r="H2810" s="56"/>
      <c r="I2810" s="45"/>
    </row>
    <row r="2811" spans="2:9" ht="12.75">
      <c r="B2811" s="56"/>
      <c r="C2811" s="56"/>
      <c r="D2811" s="56"/>
      <c r="E2811" s="56"/>
      <c r="F2811" s="56"/>
      <c r="G2811" s="56"/>
      <c r="H2811" s="56"/>
      <c r="I2811" s="45"/>
    </row>
    <row r="2812" spans="2:9" ht="12.75">
      <c r="B2812" s="56"/>
      <c r="C2812" s="56"/>
      <c r="D2812" s="56"/>
      <c r="E2812" s="56"/>
      <c r="F2812" s="56"/>
      <c r="G2812" s="56"/>
      <c r="H2812" s="56"/>
      <c r="I2812" s="45"/>
    </row>
    <row r="2813" spans="2:9" ht="12.75">
      <c r="B2813" s="56"/>
      <c r="C2813" s="56"/>
      <c r="D2813" s="56"/>
      <c r="E2813" s="56"/>
      <c r="F2813" s="56"/>
      <c r="G2813" s="56"/>
      <c r="H2813" s="56"/>
      <c r="I2813" s="45"/>
    </row>
    <row r="2814" spans="2:9" ht="12.75">
      <c r="B2814" s="56"/>
      <c r="C2814" s="56"/>
      <c r="D2814" s="56"/>
      <c r="E2814" s="56"/>
      <c r="F2814" s="56"/>
      <c r="G2814" s="56"/>
      <c r="H2814" s="56"/>
      <c r="I2814" s="45"/>
    </row>
    <row r="2815" spans="2:9" ht="12.75">
      <c r="B2815" s="56"/>
      <c r="C2815" s="56"/>
      <c r="D2815" s="56"/>
      <c r="E2815" s="56"/>
      <c r="F2815" s="56"/>
      <c r="G2815" s="56"/>
      <c r="H2815" s="56"/>
      <c r="I2815" s="45"/>
    </row>
    <row r="2816" spans="2:9" ht="12.75">
      <c r="B2816" s="56"/>
      <c r="C2816" s="56"/>
      <c r="D2816" s="56"/>
      <c r="E2816" s="56"/>
      <c r="F2816" s="56"/>
      <c r="G2816" s="56"/>
      <c r="H2816" s="56"/>
      <c r="I2816" s="45"/>
    </row>
    <row r="2817" spans="2:9" ht="12.75">
      <c r="B2817" s="56"/>
      <c r="C2817" s="56"/>
      <c r="D2817" s="56"/>
      <c r="E2817" s="56"/>
      <c r="F2817" s="56"/>
      <c r="G2817" s="56"/>
      <c r="H2817" s="56"/>
      <c r="I2817" s="45"/>
    </row>
    <row r="2818" spans="2:9" ht="12.75">
      <c r="B2818" s="56"/>
      <c r="C2818" s="56"/>
      <c r="D2818" s="56"/>
      <c r="E2818" s="56"/>
      <c r="F2818" s="56"/>
      <c r="G2818" s="56"/>
      <c r="H2818" s="56"/>
      <c r="I2818" s="45"/>
    </row>
    <row r="2819" spans="2:9" ht="12.75">
      <c r="B2819" s="56"/>
      <c r="C2819" s="56"/>
      <c r="D2819" s="56"/>
      <c r="E2819" s="56"/>
      <c r="F2819" s="56"/>
      <c r="G2819" s="56"/>
      <c r="H2819" s="56"/>
      <c r="I2819" s="45"/>
    </row>
    <row r="2820" spans="2:9" ht="12.75">
      <c r="B2820" s="56"/>
      <c r="C2820" s="56"/>
      <c r="D2820" s="56"/>
      <c r="E2820" s="56"/>
      <c r="F2820" s="56"/>
      <c r="G2820" s="56"/>
      <c r="H2820" s="56"/>
      <c r="I2820" s="45"/>
    </row>
    <row r="2821" spans="2:9" ht="12.75">
      <c r="B2821" s="56"/>
      <c r="C2821" s="56"/>
      <c r="D2821" s="56"/>
      <c r="E2821" s="56"/>
      <c r="F2821" s="56"/>
      <c r="G2821" s="56"/>
      <c r="H2821" s="56"/>
      <c r="I2821" s="45"/>
    </row>
    <row r="2822" spans="2:9" ht="12.75">
      <c r="B2822" s="56"/>
      <c r="C2822" s="56"/>
      <c r="D2822" s="56"/>
      <c r="E2822" s="56"/>
      <c r="F2822" s="56"/>
      <c r="G2822" s="56"/>
      <c r="H2822" s="56"/>
      <c r="I2822" s="45"/>
    </row>
    <row r="2823" spans="2:9" ht="12.75">
      <c r="B2823" s="56"/>
      <c r="C2823" s="56"/>
      <c r="D2823" s="56"/>
      <c r="E2823" s="56"/>
      <c r="F2823" s="56"/>
      <c r="G2823" s="56"/>
      <c r="H2823" s="56"/>
      <c r="I2823" s="45"/>
    </row>
    <row r="2824" spans="2:9" ht="12.75">
      <c r="B2824" s="56"/>
      <c r="C2824" s="56"/>
      <c r="D2824" s="56"/>
      <c r="E2824" s="56"/>
      <c r="F2824" s="56"/>
      <c r="G2824" s="56"/>
      <c r="H2824" s="56"/>
      <c r="I2824" s="45"/>
    </row>
    <row r="2825" spans="2:9" ht="12.75">
      <c r="B2825" s="56"/>
      <c r="C2825" s="56"/>
      <c r="D2825" s="56"/>
      <c r="E2825" s="56"/>
      <c r="F2825" s="56"/>
      <c r="G2825" s="56"/>
      <c r="H2825" s="56"/>
      <c r="I2825" s="45"/>
    </row>
    <row r="2826" spans="2:9" ht="12.75">
      <c r="B2826" s="56"/>
      <c r="C2826" s="56"/>
      <c r="D2826" s="56"/>
      <c r="E2826" s="56"/>
      <c r="F2826" s="56"/>
      <c r="G2826" s="56"/>
      <c r="H2826" s="56"/>
      <c r="I2826" s="45"/>
    </row>
    <row r="2827" spans="2:9" ht="12.75">
      <c r="B2827" s="56"/>
      <c r="C2827" s="56"/>
      <c r="D2827" s="56"/>
      <c r="E2827" s="56"/>
      <c r="F2827" s="56"/>
      <c r="G2827" s="56"/>
      <c r="H2827" s="56"/>
      <c r="I2827" s="45"/>
    </row>
    <row r="2828" spans="2:9" ht="12.75">
      <c r="B2828" s="56"/>
      <c r="C2828" s="56"/>
      <c r="D2828" s="56"/>
      <c r="E2828" s="56"/>
      <c r="F2828" s="56"/>
      <c r="G2828" s="56"/>
      <c r="H2828" s="56"/>
      <c r="I2828" s="45"/>
    </row>
    <row r="2829" spans="2:9" ht="12.75">
      <c r="B2829" s="56"/>
      <c r="C2829" s="56"/>
      <c r="D2829" s="56"/>
      <c r="E2829" s="56"/>
      <c r="F2829" s="56"/>
      <c r="G2829" s="56"/>
      <c r="H2829" s="56"/>
      <c r="I2829" s="45"/>
    </row>
    <row r="2830" spans="2:9" ht="12.75">
      <c r="B2830" s="56"/>
      <c r="C2830" s="56"/>
      <c r="D2830" s="56"/>
      <c r="E2830" s="56"/>
      <c r="F2830" s="56"/>
      <c r="G2830" s="56"/>
      <c r="H2830" s="56"/>
      <c r="I2830" s="45"/>
    </row>
    <row r="2831" spans="2:9" ht="12.75">
      <c r="B2831" s="56"/>
      <c r="C2831" s="56"/>
      <c r="D2831" s="56"/>
      <c r="E2831" s="56"/>
      <c r="F2831" s="56"/>
      <c r="G2831" s="56"/>
      <c r="H2831" s="56"/>
      <c r="I2831" s="45"/>
    </row>
    <row r="2832" spans="2:9" ht="12.75">
      <c r="B2832" s="56"/>
      <c r="C2832" s="56"/>
      <c r="D2832" s="56"/>
      <c r="E2832" s="56"/>
      <c r="F2832" s="56"/>
      <c r="G2832" s="56"/>
      <c r="H2832" s="56"/>
      <c r="I2832" s="45"/>
    </row>
    <row r="2833" spans="2:9" ht="12.75">
      <c r="B2833" s="56"/>
      <c r="C2833" s="56"/>
      <c r="D2833" s="56"/>
      <c r="E2833" s="56"/>
      <c r="F2833" s="56"/>
      <c r="G2833" s="56"/>
      <c r="H2833" s="56"/>
      <c r="I2833" s="45"/>
    </row>
    <row r="2834" spans="2:9" ht="12.75">
      <c r="B2834" s="56"/>
      <c r="C2834" s="56"/>
      <c r="D2834" s="56"/>
      <c r="E2834" s="56"/>
      <c r="F2834" s="56"/>
      <c r="G2834" s="56"/>
      <c r="H2834" s="56"/>
      <c r="I2834" s="45"/>
    </row>
    <row r="2835" spans="2:9" ht="12.75">
      <c r="B2835" s="56"/>
      <c r="C2835" s="56"/>
      <c r="D2835" s="56"/>
      <c r="E2835" s="56"/>
      <c r="F2835" s="56"/>
      <c r="G2835" s="56"/>
      <c r="H2835" s="56"/>
      <c r="I2835" s="45"/>
    </row>
    <row r="2836" spans="2:9" ht="12.75">
      <c r="B2836" s="56"/>
      <c r="C2836" s="56"/>
      <c r="D2836" s="56"/>
      <c r="E2836" s="56"/>
      <c r="F2836" s="56"/>
      <c r="G2836" s="56"/>
      <c r="H2836" s="56"/>
      <c r="I2836" s="45"/>
    </row>
    <row r="2837" spans="2:9" ht="12.75">
      <c r="B2837" s="56"/>
      <c r="C2837" s="56"/>
      <c r="D2837" s="56"/>
      <c r="E2837" s="56"/>
      <c r="F2837" s="56"/>
      <c r="G2837" s="56"/>
      <c r="H2837" s="56"/>
      <c r="I2837" s="45"/>
    </row>
    <row r="2838" spans="2:9" ht="12.75">
      <c r="B2838" s="56"/>
      <c r="C2838" s="56"/>
      <c r="D2838" s="56"/>
      <c r="E2838" s="56"/>
      <c r="F2838" s="56"/>
      <c r="G2838" s="56"/>
      <c r="H2838" s="56"/>
      <c r="I2838" s="45"/>
    </row>
    <row r="2839" spans="2:9" ht="12.75">
      <c r="B2839" s="56"/>
      <c r="C2839" s="56"/>
      <c r="D2839" s="56"/>
      <c r="E2839" s="56"/>
      <c r="F2839" s="56"/>
      <c r="G2839" s="56"/>
      <c r="H2839" s="56"/>
      <c r="I2839" s="45"/>
    </row>
    <row r="2840" spans="2:9" ht="12.75">
      <c r="B2840" s="56"/>
      <c r="C2840" s="56"/>
      <c r="D2840" s="56"/>
      <c r="E2840" s="56"/>
      <c r="F2840" s="56"/>
      <c r="G2840" s="56"/>
      <c r="H2840" s="56"/>
      <c r="I2840" s="45"/>
    </row>
    <row r="2841" spans="2:9" ht="12.75">
      <c r="B2841" s="56"/>
      <c r="C2841" s="56"/>
      <c r="D2841" s="56"/>
      <c r="E2841" s="56"/>
      <c r="F2841" s="56"/>
      <c r="G2841" s="56"/>
      <c r="H2841" s="56"/>
      <c r="I2841" s="45"/>
    </row>
    <row r="2842" spans="2:9" ht="12.75">
      <c r="B2842" s="56"/>
      <c r="C2842" s="56"/>
      <c r="D2842" s="56"/>
      <c r="E2842" s="56"/>
      <c r="F2842" s="56"/>
      <c r="G2842" s="56"/>
      <c r="H2842" s="56"/>
      <c r="I2842" s="45"/>
    </row>
    <row r="2843" spans="2:9" ht="12.75">
      <c r="B2843" s="56"/>
      <c r="C2843" s="56"/>
      <c r="D2843" s="56"/>
      <c r="E2843" s="56"/>
      <c r="F2843" s="56"/>
      <c r="G2843" s="56"/>
      <c r="H2843" s="56"/>
      <c r="I2843" s="45"/>
    </row>
    <row r="2844" spans="2:9" ht="12.75">
      <c r="B2844" s="56"/>
      <c r="C2844" s="56"/>
      <c r="D2844" s="56"/>
      <c r="E2844" s="56"/>
      <c r="F2844" s="56"/>
      <c r="G2844" s="56"/>
      <c r="H2844" s="56"/>
      <c r="I2844" s="45"/>
    </row>
    <row r="2845" spans="2:9" ht="12.75">
      <c r="B2845" s="56"/>
      <c r="C2845" s="56"/>
      <c r="D2845" s="56"/>
      <c r="E2845" s="56"/>
      <c r="F2845" s="56"/>
      <c r="G2845" s="56"/>
      <c r="H2845" s="56"/>
      <c r="I2845" s="45"/>
    </row>
    <row r="2846" spans="2:9" ht="12.75">
      <c r="B2846" s="56"/>
      <c r="C2846" s="56"/>
      <c r="D2846" s="56"/>
      <c r="E2846" s="56"/>
      <c r="F2846" s="56"/>
      <c r="G2846" s="56"/>
      <c r="H2846" s="56"/>
      <c r="I2846" s="45"/>
    </row>
    <row r="2847" spans="2:9" ht="12.75">
      <c r="B2847" s="56"/>
      <c r="C2847" s="56"/>
      <c r="D2847" s="56"/>
      <c r="E2847" s="56"/>
      <c r="F2847" s="56"/>
      <c r="G2847" s="56"/>
      <c r="H2847" s="56"/>
      <c r="I2847" s="45"/>
    </row>
    <row r="2848" spans="2:9" ht="12.75">
      <c r="B2848" s="56"/>
      <c r="C2848" s="56"/>
      <c r="D2848" s="56"/>
      <c r="E2848" s="56"/>
      <c r="F2848" s="56"/>
      <c r="G2848" s="56"/>
      <c r="H2848" s="56"/>
      <c r="I2848" s="45"/>
    </row>
    <row r="2849" spans="2:9" ht="12.75">
      <c r="B2849" s="56"/>
      <c r="C2849" s="56"/>
      <c r="D2849" s="56"/>
      <c r="E2849" s="56"/>
      <c r="F2849" s="56"/>
      <c r="G2849" s="56"/>
      <c r="H2849" s="56"/>
      <c r="I2849" s="45"/>
    </row>
    <row r="2850" spans="2:9" ht="12.75">
      <c r="B2850" s="56"/>
      <c r="C2850" s="56"/>
      <c r="D2850" s="56"/>
      <c r="E2850" s="56"/>
      <c r="F2850" s="56"/>
      <c r="G2850" s="56"/>
      <c r="H2850" s="56"/>
      <c r="I2850" s="45"/>
    </row>
    <row r="2851" spans="2:9" ht="12.75">
      <c r="B2851" s="56"/>
      <c r="C2851" s="56"/>
      <c r="D2851" s="56"/>
      <c r="E2851" s="56"/>
      <c r="F2851" s="56"/>
      <c r="G2851" s="56"/>
      <c r="H2851" s="56"/>
      <c r="I2851" s="45"/>
    </row>
    <row r="2852" spans="2:9" ht="12.75">
      <c r="B2852" s="56"/>
      <c r="C2852" s="56"/>
      <c r="D2852" s="56"/>
      <c r="E2852" s="56"/>
      <c r="F2852" s="56"/>
      <c r="G2852" s="56"/>
      <c r="H2852" s="56"/>
      <c r="I2852" s="45"/>
    </row>
    <row r="2853" spans="2:9" ht="12.75">
      <c r="B2853" s="56"/>
      <c r="C2853" s="56"/>
      <c r="D2853" s="56"/>
      <c r="E2853" s="56"/>
      <c r="F2853" s="56"/>
      <c r="G2853" s="56"/>
      <c r="H2853" s="56"/>
      <c r="I2853" s="45"/>
    </row>
    <row r="2854" spans="2:9" ht="12.75">
      <c r="B2854" s="56"/>
      <c r="C2854" s="56"/>
      <c r="D2854" s="56"/>
      <c r="E2854" s="56"/>
      <c r="F2854" s="56"/>
      <c r="G2854" s="56"/>
      <c r="H2854" s="56"/>
      <c r="I2854" s="45"/>
    </row>
    <row r="2855" spans="2:9" ht="12.75">
      <c r="B2855" s="56"/>
      <c r="C2855" s="56"/>
      <c r="D2855" s="56"/>
      <c r="E2855" s="56"/>
      <c r="F2855" s="56"/>
      <c r="G2855" s="56"/>
      <c r="H2855" s="56"/>
      <c r="I2855" s="45"/>
    </row>
    <row r="2856" spans="2:9" ht="12.75">
      <c r="B2856" s="56"/>
      <c r="C2856" s="56"/>
      <c r="D2856" s="56"/>
      <c r="E2856" s="56"/>
      <c r="F2856" s="56"/>
      <c r="G2856" s="56"/>
      <c r="H2856" s="56"/>
      <c r="I2856" s="45"/>
    </row>
    <row r="2857" spans="2:9" ht="12.75">
      <c r="B2857" s="56"/>
      <c r="C2857" s="56"/>
      <c r="D2857" s="56"/>
      <c r="E2857" s="56"/>
      <c r="F2857" s="56"/>
      <c r="G2857" s="56"/>
      <c r="H2857" s="56"/>
      <c r="I2857" s="45"/>
    </row>
    <row r="2858" spans="2:9" ht="12.75">
      <c r="B2858" s="56"/>
      <c r="C2858" s="56"/>
      <c r="D2858" s="56"/>
      <c r="E2858" s="56"/>
      <c r="F2858" s="56"/>
      <c r="G2858" s="56"/>
      <c r="H2858" s="56"/>
      <c r="I2858" s="45"/>
    </row>
    <row r="2859" spans="2:9" ht="12.75">
      <c r="B2859" s="56"/>
      <c r="C2859" s="56"/>
      <c r="D2859" s="56"/>
      <c r="E2859" s="56"/>
      <c r="F2859" s="56"/>
      <c r="G2859" s="56"/>
      <c r="H2859" s="56"/>
      <c r="I2859" s="45"/>
    </row>
    <row r="2860" spans="2:9" ht="12.75">
      <c r="B2860" s="56"/>
      <c r="C2860" s="56"/>
      <c r="D2860" s="56"/>
      <c r="E2860" s="56"/>
      <c r="F2860" s="56"/>
      <c r="G2860" s="56"/>
      <c r="H2860" s="56"/>
      <c r="I2860" s="45"/>
    </row>
    <row r="2861" spans="2:9" ht="12.75">
      <c r="B2861" s="56"/>
      <c r="C2861" s="56"/>
      <c r="D2861" s="56"/>
      <c r="E2861" s="56"/>
      <c r="F2861" s="56"/>
      <c r="G2861" s="56"/>
      <c r="H2861" s="56"/>
      <c r="I2861" s="45"/>
    </row>
    <row r="2862" spans="2:9" ht="12.75">
      <c r="B2862" s="56"/>
      <c r="C2862" s="56"/>
      <c r="D2862" s="56"/>
      <c r="E2862" s="56"/>
      <c r="F2862" s="56"/>
      <c r="G2862" s="56"/>
      <c r="H2862" s="56"/>
      <c r="I2862" s="45"/>
    </row>
    <row r="2863" spans="2:9" ht="12.75">
      <c r="B2863" s="56"/>
      <c r="C2863" s="56"/>
      <c r="D2863" s="56"/>
      <c r="E2863" s="56"/>
      <c r="F2863" s="56"/>
      <c r="G2863" s="56"/>
      <c r="H2863" s="56"/>
      <c r="I2863" s="45"/>
    </row>
    <row r="2864" spans="2:9" ht="12.75">
      <c r="B2864" s="56"/>
      <c r="C2864" s="56"/>
      <c r="D2864" s="56"/>
      <c r="E2864" s="56"/>
      <c r="F2864" s="56"/>
      <c r="G2864" s="56"/>
      <c r="H2864" s="56"/>
      <c r="I2864" s="45"/>
    </row>
    <row r="2865" spans="2:9" ht="12.75">
      <c r="B2865" s="56"/>
      <c r="C2865" s="56"/>
      <c r="D2865" s="56"/>
      <c r="E2865" s="56"/>
      <c r="F2865" s="56"/>
      <c r="G2865" s="56"/>
      <c r="H2865" s="56"/>
      <c r="I2865" s="45"/>
    </row>
    <row r="2866" spans="2:9" ht="12.75">
      <c r="B2866" s="56"/>
      <c r="C2866" s="56"/>
      <c r="D2866" s="56"/>
      <c r="E2866" s="56"/>
      <c r="F2866" s="56"/>
      <c r="G2866" s="56"/>
      <c r="H2866" s="56"/>
      <c r="I2866" s="45"/>
    </row>
    <row r="2867" spans="2:9" ht="12.75">
      <c r="B2867" s="56"/>
      <c r="C2867" s="56"/>
      <c r="D2867" s="56"/>
      <c r="E2867" s="56"/>
      <c r="F2867" s="56"/>
      <c r="G2867" s="56"/>
      <c r="H2867" s="56"/>
      <c r="I2867" s="45"/>
    </row>
    <row r="2868" spans="2:9" ht="12.75">
      <c r="B2868" s="56"/>
      <c r="C2868" s="56"/>
      <c r="D2868" s="56"/>
      <c r="E2868" s="56"/>
      <c r="F2868" s="56"/>
      <c r="G2868" s="56"/>
      <c r="H2868" s="56"/>
      <c r="I2868" s="45"/>
    </row>
    <row r="2869" spans="2:9" ht="12.75">
      <c r="B2869" s="56"/>
      <c r="C2869" s="56"/>
      <c r="D2869" s="56"/>
      <c r="E2869" s="56"/>
      <c r="F2869" s="56"/>
      <c r="G2869" s="56"/>
      <c r="H2869" s="56"/>
      <c r="I2869" s="45"/>
    </row>
    <row r="2870" spans="2:9" ht="12.75">
      <c r="B2870" s="56"/>
      <c r="C2870" s="56"/>
      <c r="D2870" s="56"/>
      <c r="E2870" s="56"/>
      <c r="F2870" s="56"/>
      <c r="G2870" s="56"/>
      <c r="H2870" s="56"/>
      <c r="I2870" s="45"/>
    </row>
    <row r="2871" spans="2:9" ht="12.75">
      <c r="B2871" s="56"/>
      <c r="C2871" s="56"/>
      <c r="D2871" s="56"/>
      <c r="E2871" s="56"/>
      <c r="F2871" s="56"/>
      <c r="G2871" s="56"/>
      <c r="H2871" s="56"/>
      <c r="I2871" s="45"/>
    </row>
    <row r="2872" spans="2:9" ht="12.75">
      <c r="B2872" s="56"/>
      <c r="C2872" s="56"/>
      <c r="D2872" s="56"/>
      <c r="E2872" s="56"/>
      <c r="F2872" s="56"/>
      <c r="G2872" s="56"/>
      <c r="H2872" s="56"/>
      <c r="I2872" s="45"/>
    </row>
    <row r="2873" spans="2:9" ht="12.75">
      <c r="B2873" s="56"/>
      <c r="C2873" s="56"/>
      <c r="D2873" s="56"/>
      <c r="E2873" s="56"/>
      <c r="F2873" s="56"/>
      <c r="G2873" s="56"/>
      <c r="H2873" s="56"/>
      <c r="I2873" s="45"/>
    </row>
    <row r="2874" spans="2:9" ht="12.75">
      <c r="B2874" s="56"/>
      <c r="C2874" s="56"/>
      <c r="D2874" s="56"/>
      <c r="E2874" s="56"/>
      <c r="F2874" s="56"/>
      <c r="G2874" s="56"/>
      <c r="H2874" s="56"/>
      <c r="I2874" s="45"/>
    </row>
    <row r="2875" spans="2:9" ht="12.75">
      <c r="B2875" s="56"/>
      <c r="C2875" s="56"/>
      <c r="D2875" s="56"/>
      <c r="E2875" s="56"/>
      <c r="F2875" s="56"/>
      <c r="G2875" s="56"/>
      <c r="H2875" s="56"/>
      <c r="I2875" s="45"/>
    </row>
    <row r="2876" spans="2:9" ht="12.75">
      <c r="B2876" s="56"/>
      <c r="C2876" s="56"/>
      <c r="D2876" s="56"/>
      <c r="E2876" s="56"/>
      <c r="F2876" s="56"/>
      <c r="G2876" s="56"/>
      <c r="H2876" s="56"/>
      <c r="I2876" s="45"/>
    </row>
    <row r="2877" spans="2:9" ht="12.75">
      <c r="B2877" s="56"/>
      <c r="C2877" s="56"/>
      <c r="D2877" s="56"/>
      <c r="E2877" s="56"/>
      <c r="F2877" s="56"/>
      <c r="G2877" s="56"/>
      <c r="H2877" s="56"/>
      <c r="I2877" s="45"/>
    </row>
    <row r="2878" spans="2:9" ht="12.75">
      <c r="B2878" s="56"/>
      <c r="C2878" s="56"/>
      <c r="D2878" s="56"/>
      <c r="E2878" s="56"/>
      <c r="F2878" s="56"/>
      <c r="G2878" s="56"/>
      <c r="H2878" s="56"/>
      <c r="I2878" s="45"/>
    </row>
    <row r="2879" spans="2:9" ht="12.75">
      <c r="B2879" s="56"/>
      <c r="C2879" s="56"/>
      <c r="D2879" s="56"/>
      <c r="E2879" s="56"/>
      <c r="F2879" s="56"/>
      <c r="G2879" s="56"/>
      <c r="H2879" s="56"/>
      <c r="I2879" s="45"/>
    </row>
    <row r="2880" spans="2:9" ht="12.75">
      <c r="B2880" s="56"/>
      <c r="C2880" s="56"/>
      <c r="D2880" s="56"/>
      <c r="E2880" s="56"/>
      <c r="F2880" s="56"/>
      <c r="G2880" s="56"/>
      <c r="H2880" s="56"/>
      <c r="I2880" s="45"/>
    </row>
    <row r="2881" spans="2:9" ht="12.75">
      <c r="B2881" s="56"/>
      <c r="C2881" s="56"/>
      <c r="D2881" s="56"/>
      <c r="E2881" s="56"/>
      <c r="F2881" s="56"/>
      <c r="G2881" s="56"/>
      <c r="H2881" s="56"/>
      <c r="I2881" s="45"/>
    </row>
    <row r="2882" spans="2:9" ht="12.75">
      <c r="B2882" s="56"/>
      <c r="C2882" s="56"/>
      <c r="D2882" s="56"/>
      <c r="E2882" s="56"/>
      <c r="F2882" s="56"/>
      <c r="G2882" s="56"/>
      <c r="H2882" s="56"/>
      <c r="I2882" s="45"/>
    </row>
    <row r="2883" spans="2:9" ht="12.75">
      <c r="B2883" s="56"/>
      <c r="C2883" s="56"/>
      <c r="D2883" s="56"/>
      <c r="E2883" s="56"/>
      <c r="F2883" s="56"/>
      <c r="G2883" s="56"/>
      <c r="H2883" s="56"/>
      <c r="I2883" s="45"/>
    </row>
    <row r="2884" spans="2:9" ht="12.75">
      <c r="B2884" s="56"/>
      <c r="C2884" s="56"/>
      <c r="D2884" s="56"/>
      <c r="E2884" s="56"/>
      <c r="F2884" s="56"/>
      <c r="G2884" s="56"/>
      <c r="H2884" s="56"/>
      <c r="I2884" s="45"/>
    </row>
    <row r="2885" spans="2:9" ht="12.75">
      <c r="B2885" s="56"/>
      <c r="C2885" s="56"/>
      <c r="D2885" s="56"/>
      <c r="E2885" s="56"/>
      <c r="F2885" s="56"/>
      <c r="G2885" s="56"/>
      <c r="H2885" s="56"/>
      <c r="I2885" s="45"/>
    </row>
    <row r="2886" spans="2:9" ht="12.75">
      <c r="B2886" s="56"/>
      <c r="C2886" s="56"/>
      <c r="D2886" s="56"/>
      <c r="E2886" s="56"/>
      <c r="F2886" s="56"/>
      <c r="G2886" s="56"/>
      <c r="H2886" s="56"/>
      <c r="I2886" s="45"/>
    </row>
    <row r="2887" spans="2:9" ht="12.75">
      <c r="B2887" s="56"/>
      <c r="C2887" s="56"/>
      <c r="D2887" s="56"/>
      <c r="E2887" s="56"/>
      <c r="F2887" s="56"/>
      <c r="G2887" s="56"/>
      <c r="H2887" s="56"/>
      <c r="I2887" s="45"/>
    </row>
    <row r="2888" spans="2:9" ht="12.75">
      <c r="B2888" s="56"/>
      <c r="C2888" s="56"/>
      <c r="D2888" s="56"/>
      <c r="E2888" s="56"/>
      <c r="F2888" s="56"/>
      <c r="G2888" s="56"/>
      <c r="H2888" s="56"/>
      <c r="I2888" s="45"/>
    </row>
    <row r="2889" spans="2:9" ht="12.75">
      <c r="B2889" s="56"/>
      <c r="C2889" s="56"/>
      <c r="D2889" s="56"/>
      <c r="E2889" s="56"/>
      <c r="F2889" s="56"/>
      <c r="G2889" s="56"/>
      <c r="H2889" s="56"/>
      <c r="I2889" s="45"/>
    </row>
    <row r="2890" spans="2:9" ht="12.75">
      <c r="B2890" s="56"/>
      <c r="C2890" s="56"/>
      <c r="D2890" s="56"/>
      <c r="E2890" s="56"/>
      <c r="F2890" s="56"/>
      <c r="G2890" s="56"/>
      <c r="H2890" s="56"/>
      <c r="I2890" s="45"/>
    </row>
    <row r="2891" spans="2:9" ht="12.75">
      <c r="B2891" s="56"/>
      <c r="C2891" s="56"/>
      <c r="D2891" s="56"/>
      <c r="E2891" s="56"/>
      <c r="F2891" s="56"/>
      <c r="G2891" s="56"/>
      <c r="H2891" s="56"/>
      <c r="I2891" s="45"/>
    </row>
    <row r="2892" spans="2:9" ht="12.75">
      <c r="B2892" s="56"/>
      <c r="C2892" s="56"/>
      <c r="D2892" s="56"/>
      <c r="E2892" s="56"/>
      <c r="F2892" s="56"/>
      <c r="G2892" s="56"/>
      <c r="H2892" s="56"/>
      <c r="I2892" s="45"/>
    </row>
    <row r="2893" spans="2:9" ht="12.75">
      <c r="B2893" s="56"/>
      <c r="C2893" s="56"/>
      <c r="D2893" s="56"/>
      <c r="E2893" s="56"/>
      <c r="F2893" s="56"/>
      <c r="G2893" s="56"/>
      <c r="H2893" s="56"/>
      <c r="I2893" s="45"/>
    </row>
    <row r="2894" spans="2:9" ht="12.75">
      <c r="B2894" s="56"/>
      <c r="C2894" s="56"/>
      <c r="D2894" s="56"/>
      <c r="E2894" s="56"/>
      <c r="F2894" s="56"/>
      <c r="G2894" s="56"/>
      <c r="H2894" s="56"/>
      <c r="I2894" s="45"/>
    </row>
    <row r="2895" spans="2:9" ht="12.75">
      <c r="B2895" s="56"/>
      <c r="C2895" s="56"/>
      <c r="D2895" s="56"/>
      <c r="E2895" s="56"/>
      <c r="F2895" s="56"/>
      <c r="G2895" s="56"/>
      <c r="H2895" s="56"/>
      <c r="I2895" s="45"/>
    </row>
    <row r="2896" spans="2:9" ht="12.75">
      <c r="B2896" s="56"/>
      <c r="C2896" s="56"/>
      <c r="D2896" s="56"/>
      <c r="E2896" s="56"/>
      <c r="F2896" s="56"/>
      <c r="G2896" s="56"/>
      <c r="H2896" s="56"/>
      <c r="I2896" s="45"/>
    </row>
    <row r="2897" spans="2:9" ht="12.75">
      <c r="B2897" s="56"/>
      <c r="C2897" s="56"/>
      <c r="D2897" s="56"/>
      <c r="E2897" s="56"/>
      <c r="F2897" s="56"/>
      <c r="G2897" s="56"/>
      <c r="H2897" s="56"/>
      <c r="I2897" s="45"/>
    </row>
    <row r="2898" spans="2:9" ht="12.75">
      <c r="B2898" s="56"/>
      <c r="C2898" s="56"/>
      <c r="D2898" s="56"/>
      <c r="E2898" s="56"/>
      <c r="F2898" s="56"/>
      <c r="G2898" s="56"/>
      <c r="H2898" s="56"/>
      <c r="I2898" s="45"/>
    </row>
    <row r="2899" spans="2:9" ht="12.75">
      <c r="B2899" s="56"/>
      <c r="C2899" s="56"/>
      <c r="D2899" s="56"/>
      <c r="E2899" s="56"/>
      <c r="F2899" s="56"/>
      <c r="G2899" s="56"/>
      <c r="H2899" s="56"/>
      <c r="I2899" s="45"/>
    </row>
    <row r="2900" spans="2:9" ht="12.75">
      <c r="B2900" s="56"/>
      <c r="C2900" s="56"/>
      <c r="D2900" s="56"/>
      <c r="E2900" s="56"/>
      <c r="F2900" s="56"/>
      <c r="G2900" s="56"/>
      <c r="H2900" s="56"/>
      <c r="I2900" s="45"/>
    </row>
    <row r="2901" spans="2:9" ht="12.75">
      <c r="B2901" s="56"/>
      <c r="C2901" s="56"/>
      <c r="D2901" s="56"/>
      <c r="E2901" s="56"/>
      <c r="F2901" s="56"/>
      <c r="G2901" s="56"/>
      <c r="H2901" s="56"/>
      <c r="I2901" s="45"/>
    </row>
    <row r="2902" spans="2:9" ht="12.75">
      <c r="B2902" s="56"/>
      <c r="C2902" s="56"/>
      <c r="D2902" s="56"/>
      <c r="E2902" s="56"/>
      <c r="F2902" s="56"/>
      <c r="G2902" s="56"/>
      <c r="H2902" s="56"/>
      <c r="I2902" s="45"/>
    </row>
    <row r="2903" spans="2:9" ht="12.75">
      <c r="B2903" s="56"/>
      <c r="C2903" s="56"/>
      <c r="D2903" s="56"/>
      <c r="E2903" s="56"/>
      <c r="F2903" s="56"/>
      <c r="G2903" s="56"/>
      <c r="H2903" s="56"/>
      <c r="I2903" s="45"/>
    </row>
    <row r="2904" spans="2:9" ht="12.75">
      <c r="B2904" s="56"/>
      <c r="C2904" s="56"/>
      <c r="D2904" s="56"/>
      <c r="E2904" s="56"/>
      <c r="F2904" s="56"/>
      <c r="G2904" s="56"/>
      <c r="H2904" s="56"/>
      <c r="I2904" s="45"/>
    </row>
    <row r="2905" spans="2:9" ht="12.75">
      <c r="B2905" s="56"/>
      <c r="C2905" s="56"/>
      <c r="D2905" s="56"/>
      <c r="E2905" s="56"/>
      <c r="F2905" s="56"/>
      <c r="G2905" s="56"/>
      <c r="H2905" s="56"/>
      <c r="I2905" s="45"/>
    </row>
    <row r="2906" spans="2:9" ht="12.75">
      <c r="B2906" s="56"/>
      <c r="C2906" s="56"/>
      <c r="D2906" s="56"/>
      <c r="E2906" s="56"/>
      <c r="F2906" s="56"/>
      <c r="G2906" s="56"/>
      <c r="H2906" s="56"/>
      <c r="I2906" s="45"/>
    </row>
    <row r="2907" spans="2:9" ht="12.75">
      <c r="B2907" s="56"/>
      <c r="C2907" s="56"/>
      <c r="D2907" s="56"/>
      <c r="E2907" s="56"/>
      <c r="F2907" s="56"/>
      <c r="G2907" s="56"/>
      <c r="H2907" s="56"/>
      <c r="I2907" s="45"/>
    </row>
    <row r="2908" spans="2:9" ht="12.75">
      <c r="B2908" s="56"/>
      <c r="C2908" s="56"/>
      <c r="D2908" s="56"/>
      <c r="E2908" s="56"/>
      <c r="F2908" s="56"/>
      <c r="G2908" s="56"/>
      <c r="H2908" s="56"/>
      <c r="I2908" s="45"/>
    </row>
  </sheetData>
  <sheetProtection selectLockedCells="1"/>
  <protectedRanges>
    <protectedRange sqref="J2:K8 M2:O8" name="Range1"/>
  </protectedRanges>
  <dataValidations count="7">
    <dataValidation type="decimal" allowBlank="1" showInputMessage="1" showErrorMessage="1" error="Is your depth really more than 99 feet?" sqref="L2909:L65536 L2:L2010">
      <formula1>0.1</formula1>
      <formula2>99</formula2>
    </dataValidation>
    <dataValidation type="list" allowBlank="1" showInputMessage="1" showErrorMessage="1" sqref="N2909:N65536 N2:N4 N6:N2010">
      <formula1>"R,P"</formula1>
    </dataValidation>
    <dataValidation type="whole" allowBlank="1" showInputMessage="1" showErrorMessage="1" errorTitle="Presence/Absence Data" error="Enter 1 if present" sqref="AG2012:DZ65536 P2909:AF65536 DQ1:DZ1">
      <formula1>1</formula1>
      <formula2>1</formula2>
    </dataValidation>
    <dataValidation type="list" allowBlank="1" showInputMessage="1" showErrorMessage="1" errorTitle="Error" error="Enter 1, 2 or 3" sqref="P2:Q2010 R2002:R2010">
      <formula1>"blank,1,2,3,V,v"</formula1>
    </dataValidation>
    <dataValidation type="list" allowBlank="1" showInputMessage="1" showErrorMessage="1" errorTitle="Presence/Absence Data" error="Enter 1 if present (or V)" sqref="S2002:DZ2011">
      <formula1>"1,V,v"</formula1>
    </dataValidation>
    <dataValidation type="list" allowBlank="1" showInputMessage="1" showErrorMessage="1" sqref="M2:M2010">
      <formula1>"M,S,R"</formula1>
    </dataValidation>
    <dataValidation type="list" allowBlank="1" showInputMessage="1" showErrorMessage="1" sqref="R2:DZ2001">
      <formula1>"blank,V,v,1,2,3"</formula1>
    </dataValidation>
  </dataValidations>
  <printOptions gridLines="1" headings="1"/>
  <pageMargins left="0.75" right="0.75" top="1" bottom="1" header="0.5" footer="0.5"/>
  <pageSetup horizontalDpi="600" verticalDpi="600" orientation="landscape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"/>
  <sheetViews>
    <sheetView workbookViewId="0" topLeftCell="F1">
      <selection activeCell="M8" sqref="M8"/>
    </sheetView>
  </sheetViews>
  <sheetFormatPr defaultColWidth="4.7109375" defaultRowHeight="12.75"/>
  <cols>
    <col min="1" max="1" width="31.57421875" style="0" customWidth="1"/>
    <col min="2" max="2" width="87.57421875" style="0" customWidth="1"/>
    <col min="3" max="3" width="62.140625" style="0" customWidth="1"/>
    <col min="6" max="8" width="5.7109375" style="0" customWidth="1"/>
    <col min="9" max="9" width="8.00390625" style="0" customWidth="1"/>
    <col min="10" max="12" width="5.7109375" style="0" customWidth="1"/>
  </cols>
  <sheetData>
    <row r="1" spans="1:2" ht="26.25">
      <c r="A1" s="11" t="s">
        <v>33</v>
      </c>
      <c r="B1" t="s">
        <v>160</v>
      </c>
    </row>
    <row r="3" spans="1:11" ht="12.75">
      <c r="A3" t="s">
        <v>156</v>
      </c>
      <c r="B3" t="s">
        <v>159</v>
      </c>
      <c r="F3">
        <v>1</v>
      </c>
      <c r="G3">
        <v>2</v>
      </c>
      <c r="H3">
        <v>3</v>
      </c>
      <c r="J3">
        <v>2</v>
      </c>
      <c r="K3">
        <v>1</v>
      </c>
    </row>
    <row r="4" spans="6:12" ht="12.75">
      <c r="F4" t="s">
        <v>228</v>
      </c>
      <c r="J4" t="s">
        <v>237</v>
      </c>
      <c r="K4" t="s">
        <v>237</v>
      </c>
      <c r="L4" t="s">
        <v>228</v>
      </c>
    </row>
    <row r="7" spans="6:12" ht="12.75">
      <c r="F7" t="b">
        <f>(OR(F3&gt;0,F4="v"))</f>
        <v>1</v>
      </c>
      <c r="G7" t="b">
        <f aca="true" t="shared" si="0" ref="G7:L7">OR(G3&gt;0,G4="v")</f>
        <v>1</v>
      </c>
      <c r="H7" t="b">
        <f t="shared" si="0"/>
        <v>1</v>
      </c>
      <c r="I7" t="b">
        <f t="shared" si="0"/>
        <v>0</v>
      </c>
      <c r="J7" t="b">
        <f t="shared" si="0"/>
        <v>1</v>
      </c>
      <c r="K7" t="b">
        <f t="shared" si="0"/>
        <v>1</v>
      </c>
      <c r="L7" t="b">
        <f t="shared" si="0"/>
        <v>1</v>
      </c>
    </row>
    <row r="8" ht="12.75">
      <c r="M8">
        <f>COUNTIF(F7:L7,"true")</f>
        <v>6</v>
      </c>
    </row>
  </sheetData>
  <printOptions gridLines="1" headings="1"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6"/>
  <sheetViews>
    <sheetView tabSelected="1" workbookViewId="0" topLeftCell="E14">
      <selection activeCell="Q44" sqref="Q44"/>
    </sheetView>
  </sheetViews>
  <sheetFormatPr defaultColWidth="9.140625" defaultRowHeight="12.75"/>
  <sheetData>
    <row r="1" spans="1:26" ht="12.75">
      <c r="A1" t="s">
        <v>31</v>
      </c>
      <c r="B1" t="s">
        <v>26</v>
      </c>
      <c r="D1" t="s">
        <v>244</v>
      </c>
      <c r="E1" t="s">
        <v>245</v>
      </c>
      <c r="F1" t="s">
        <v>246</v>
      </c>
      <c r="G1" t="s">
        <v>247</v>
      </c>
      <c r="H1" t="s">
        <v>248</v>
      </c>
      <c r="I1" t="s">
        <v>249</v>
      </c>
      <c r="J1" t="s">
        <v>250</v>
      </c>
      <c r="K1" t="s">
        <v>251</v>
      </c>
      <c r="L1" t="s">
        <v>252</v>
      </c>
      <c r="M1" t="s">
        <v>253</v>
      </c>
      <c r="N1" t="s">
        <v>254</v>
      </c>
      <c r="O1" t="s">
        <v>1</v>
      </c>
      <c r="P1" t="s">
        <v>255</v>
      </c>
      <c r="Q1" t="s">
        <v>256</v>
      </c>
      <c r="R1" t="s">
        <v>257</v>
      </c>
      <c r="S1" t="s">
        <v>258</v>
      </c>
      <c r="T1" t="s">
        <v>259</v>
      </c>
      <c r="U1" t="s">
        <v>260</v>
      </c>
      <c r="V1" t="s">
        <v>261</v>
      </c>
      <c r="W1" t="s">
        <v>262</v>
      </c>
      <c r="X1" t="s">
        <v>263</v>
      </c>
      <c r="Y1" t="s">
        <v>264</v>
      </c>
      <c r="Z1" t="s">
        <v>265</v>
      </c>
    </row>
    <row r="2" ht="12.75">
      <c r="A2" t="s">
        <v>163</v>
      </c>
    </row>
    <row r="3" spans="1:26" ht="12.75">
      <c r="A3" t="s">
        <v>29</v>
      </c>
      <c r="D3" s="91">
        <v>8.333333333333332</v>
      </c>
      <c r="E3" s="91">
        <v>5</v>
      </c>
      <c r="F3" s="91">
        <v>31.666666666666664</v>
      </c>
      <c r="G3" s="91">
        <v>71.66666666666667</v>
      </c>
      <c r="H3" s="91">
        <v>13.333333333333334</v>
      </c>
      <c r="I3" s="91">
        <v>10</v>
      </c>
      <c r="J3" s="91">
        <v>5</v>
      </c>
      <c r="K3" s="91">
        <v>28.333333333333332</v>
      </c>
      <c r="L3" s="91">
        <v>26.666666666666668</v>
      </c>
      <c r="M3" s="91">
        <v>3.3333333333333335</v>
      </c>
      <c r="N3" s="91">
        <v>30</v>
      </c>
      <c r="O3" s="91">
        <v>1.6666666666666667</v>
      </c>
      <c r="P3" s="91">
        <v>5</v>
      </c>
      <c r="Q3" s="91">
        <v>3.3333333333333335</v>
      </c>
      <c r="R3" s="91">
        <v>15</v>
      </c>
      <c r="S3" s="91">
        <v>6.666666666666667</v>
      </c>
      <c r="T3" s="91">
        <v>1.6666666666666667</v>
      </c>
      <c r="U3" s="91">
        <v>1.6666666666666667</v>
      </c>
      <c r="V3" s="91">
        <v>1.6666666666666667</v>
      </c>
      <c r="W3" s="91">
        <v>5</v>
      </c>
      <c r="X3" s="91">
        <v>13.333333333333334</v>
      </c>
      <c r="Y3" s="91">
        <v>1.6666666666666667</v>
      </c>
      <c r="Z3" s="91">
        <v>33.33333333333333</v>
      </c>
    </row>
    <row r="4" spans="1:26" ht="12.75">
      <c r="A4" t="s">
        <v>39</v>
      </c>
      <c r="D4" s="91">
        <v>7.936507936507936</v>
      </c>
      <c r="E4" s="91">
        <v>4.761904761904762</v>
      </c>
      <c r="F4" s="91">
        <v>30.158730158730158</v>
      </c>
      <c r="G4" s="91">
        <v>68.25396825396825</v>
      </c>
      <c r="H4" s="91">
        <v>12.698412698412698</v>
      </c>
      <c r="I4" s="91">
        <v>9.523809523809524</v>
      </c>
      <c r="J4" s="91">
        <v>4.761904761904762</v>
      </c>
      <c r="K4" s="91">
        <v>26.984126984126984</v>
      </c>
      <c r="L4" s="91">
        <v>25.396825396825395</v>
      </c>
      <c r="M4" s="91">
        <v>3.1746031746031744</v>
      </c>
      <c r="N4" s="91">
        <v>28.57142857142857</v>
      </c>
      <c r="O4" s="91">
        <v>1.5873015873015872</v>
      </c>
      <c r="P4" s="91">
        <v>4.761904761904762</v>
      </c>
      <c r="Q4" s="91">
        <v>3.1746031746031744</v>
      </c>
      <c r="R4" s="91">
        <v>14.285714285714285</v>
      </c>
      <c r="S4" s="91">
        <v>6.349206349206349</v>
      </c>
      <c r="T4" s="91">
        <v>1.5873015873015872</v>
      </c>
      <c r="U4" s="91">
        <v>1.5873015873015872</v>
      </c>
      <c r="V4" s="91">
        <v>1.5873015873015872</v>
      </c>
      <c r="W4" s="91">
        <v>4.761904761904762</v>
      </c>
      <c r="X4" s="91">
        <v>12.698412698412698</v>
      </c>
      <c r="Y4" s="91">
        <v>1.5873015873015872</v>
      </c>
      <c r="Z4" s="91">
        <v>31.746031746031743</v>
      </c>
    </row>
    <row r="5" spans="1:26" ht="12.75">
      <c r="A5" t="s">
        <v>4</v>
      </c>
      <c r="D5" s="91">
        <v>2.5773195876288657</v>
      </c>
      <c r="E5" s="91">
        <v>1.5463917525773194</v>
      </c>
      <c r="F5" s="91">
        <v>9.79381443298969</v>
      </c>
      <c r="G5" s="91">
        <v>22.164948453608247</v>
      </c>
      <c r="H5" s="91">
        <v>4.123711340206185</v>
      </c>
      <c r="I5" s="91">
        <v>3.092783505154639</v>
      </c>
      <c r="J5" s="91">
        <v>1.5463917525773194</v>
      </c>
      <c r="K5" s="91">
        <v>8.762886597938143</v>
      </c>
      <c r="L5" s="91">
        <v>8.24742268041237</v>
      </c>
      <c r="M5" s="91">
        <v>1.0309278350515463</v>
      </c>
      <c r="N5" s="91">
        <v>9.278350515463917</v>
      </c>
      <c r="O5" s="91">
        <v>0.5154639175257731</v>
      </c>
      <c r="P5" s="91">
        <v>1.5463917525773194</v>
      </c>
      <c r="Q5" s="91">
        <v>1.0309278350515463</v>
      </c>
      <c r="R5" s="91">
        <v>4.639175257731958</v>
      </c>
      <c r="S5" s="91">
        <v>2.0618556701030926</v>
      </c>
      <c r="T5" s="91">
        <v>0.5154639175257731</v>
      </c>
      <c r="U5" s="91">
        <v>0.5154639175257731</v>
      </c>
      <c r="V5" s="91">
        <v>0.5154639175257731</v>
      </c>
      <c r="W5" s="91">
        <v>1.5463917525773194</v>
      </c>
      <c r="X5" s="91">
        <v>4.123711340206185</v>
      </c>
      <c r="Y5" s="91">
        <v>0.5154639175257731</v>
      </c>
      <c r="Z5" s="91">
        <v>10.309278350515463</v>
      </c>
    </row>
    <row r="6" spans="1:26" ht="12.75">
      <c r="A6" t="s">
        <v>5</v>
      </c>
      <c r="B6">
        <v>0.10067488574768838</v>
      </c>
      <c r="D6" s="91"/>
      <c r="E6" s="91">
        <v>0.00023913274524391538</v>
      </c>
      <c r="F6" s="91">
        <v>0.009591880114783716</v>
      </c>
      <c r="G6" s="91">
        <v>0.049128493995111065</v>
      </c>
      <c r="H6" s="91">
        <v>0.001700499521734509</v>
      </c>
      <c r="I6" s="91">
        <v>0.0009565309809756615</v>
      </c>
      <c r="J6" s="91">
        <v>0.00023913274524391538</v>
      </c>
      <c r="K6" s="91">
        <v>0.007678818152832393</v>
      </c>
      <c r="L6" s="91">
        <v>0.006801998086938036</v>
      </c>
      <c r="M6" s="91">
        <v>0.00010628122010840681</v>
      </c>
      <c r="N6" s="91">
        <v>0.008608778828780953</v>
      </c>
      <c r="O6" s="91">
        <v>2.6570305027101702E-05</v>
      </c>
      <c r="P6" s="91">
        <v>0.00023913274524391538</v>
      </c>
      <c r="Q6" s="91">
        <v>0.00010628122010840681</v>
      </c>
      <c r="R6" s="91">
        <v>0.002152194707195238</v>
      </c>
      <c r="S6" s="91">
        <v>0.00042512488043362724</v>
      </c>
      <c r="T6" s="91">
        <v>2.6570305027101702E-05</v>
      </c>
      <c r="U6" s="91">
        <v>2.6570305027101702E-05</v>
      </c>
      <c r="V6" s="91">
        <v>2.6570305027101702E-05</v>
      </c>
      <c r="W6" s="91">
        <v>0.00023913274524391538</v>
      </c>
      <c r="X6" s="91">
        <v>0.001700499521734509</v>
      </c>
      <c r="Y6" s="91">
        <v>2.6570305027101702E-05</v>
      </c>
      <c r="Z6" s="91">
        <v>0.010628122010840683</v>
      </c>
    </row>
    <row r="7" spans="1:26" ht="12.75">
      <c r="A7" t="s">
        <v>41</v>
      </c>
      <c r="D7" s="91">
        <v>5</v>
      </c>
      <c r="E7" s="91">
        <v>3</v>
      </c>
      <c r="F7" s="91">
        <v>19</v>
      </c>
      <c r="G7" s="91">
        <v>43</v>
      </c>
      <c r="H7" s="91">
        <v>8</v>
      </c>
      <c r="I7" s="91">
        <v>6</v>
      </c>
      <c r="J7" s="91">
        <v>3</v>
      </c>
      <c r="K7" s="91">
        <v>17</v>
      </c>
      <c r="L7" s="91">
        <v>16</v>
      </c>
      <c r="M7" s="91">
        <v>2</v>
      </c>
      <c r="N7" s="91">
        <v>18</v>
      </c>
      <c r="O7" s="91">
        <v>1</v>
      </c>
      <c r="P7" s="91">
        <v>3</v>
      </c>
      <c r="Q7" s="91">
        <v>2</v>
      </c>
      <c r="R7" s="91">
        <v>9</v>
      </c>
      <c r="S7" s="91">
        <v>4</v>
      </c>
      <c r="T7" s="91">
        <v>1</v>
      </c>
      <c r="U7" s="91">
        <v>1</v>
      </c>
      <c r="V7" s="91">
        <v>1</v>
      </c>
      <c r="W7" s="91">
        <v>3</v>
      </c>
      <c r="X7" s="91">
        <v>8</v>
      </c>
      <c r="Y7" s="91">
        <v>1</v>
      </c>
      <c r="Z7" s="91">
        <v>20</v>
      </c>
    </row>
    <row r="8" spans="1:26" ht="12.75">
      <c r="A8" t="s">
        <v>266</v>
      </c>
      <c r="D8" s="91">
        <v>1.2</v>
      </c>
      <c r="E8" s="91">
        <v>1.3333333333333333</v>
      </c>
      <c r="F8" s="91">
        <v>1.8421052631578947</v>
      </c>
      <c r="G8" s="91">
        <v>2.255813953488372</v>
      </c>
      <c r="H8" s="91">
        <v>1.75</v>
      </c>
      <c r="I8" s="91">
        <v>1.1666666666666667</v>
      </c>
      <c r="J8" s="91">
        <v>1</v>
      </c>
      <c r="K8" s="91">
        <v>1.411764705882353</v>
      </c>
      <c r="L8" s="91">
        <v>1.625</v>
      </c>
      <c r="M8" s="91">
        <v>3</v>
      </c>
      <c r="N8" s="91">
        <v>1.6666666666666667</v>
      </c>
      <c r="O8" s="91">
        <v>1</v>
      </c>
      <c r="P8" s="91">
        <v>2.3333333333333335</v>
      </c>
      <c r="Q8" s="91">
        <v>2</v>
      </c>
      <c r="R8" s="91">
        <v>1.4444444444444444</v>
      </c>
      <c r="S8" s="91">
        <v>1</v>
      </c>
      <c r="T8" s="91">
        <v>2</v>
      </c>
      <c r="U8" s="91">
        <v>1</v>
      </c>
      <c r="V8" s="91">
        <v>1</v>
      </c>
      <c r="W8" s="91">
        <v>2</v>
      </c>
      <c r="X8" s="91">
        <v>1.125</v>
      </c>
      <c r="Y8" s="91">
        <v>1</v>
      </c>
      <c r="Z8" s="91">
        <v>1.55</v>
      </c>
    </row>
    <row r="9" spans="1:26" ht="12.75">
      <c r="A9" t="s">
        <v>238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1</v>
      </c>
      <c r="K9">
        <v>0</v>
      </c>
      <c r="L9">
        <v>0</v>
      </c>
      <c r="M9">
        <v>4</v>
      </c>
      <c r="N9">
        <v>2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1</v>
      </c>
    </row>
    <row r="10" spans="1:26" ht="12.75">
      <c r="A10" t="s">
        <v>239</v>
      </c>
      <c r="D10" t="b">
        <v>1</v>
      </c>
      <c r="E10" t="b">
        <v>1</v>
      </c>
      <c r="F10" t="b">
        <v>1</v>
      </c>
      <c r="G10" t="b">
        <v>1</v>
      </c>
      <c r="H10" t="b">
        <v>1</v>
      </c>
      <c r="I10" t="b">
        <v>1</v>
      </c>
      <c r="J10" t="b">
        <v>1</v>
      </c>
      <c r="K10" t="b">
        <v>1</v>
      </c>
      <c r="L10" t="b">
        <v>1</v>
      </c>
      <c r="M10" t="b">
        <v>1</v>
      </c>
      <c r="N10" t="b">
        <v>1</v>
      </c>
      <c r="O10" t="b">
        <v>1</v>
      </c>
      <c r="P10" t="b">
        <v>1</v>
      </c>
      <c r="Q10" t="b">
        <v>1</v>
      </c>
      <c r="R10" t="b">
        <v>1</v>
      </c>
      <c r="S10" t="b">
        <v>1</v>
      </c>
      <c r="T10" t="b">
        <v>1</v>
      </c>
      <c r="U10" t="b">
        <v>1</v>
      </c>
      <c r="V10" t="b">
        <v>1</v>
      </c>
      <c r="W10" t="b">
        <v>1</v>
      </c>
      <c r="X10" t="b">
        <v>1</v>
      </c>
      <c r="Y10" t="b">
        <v>1</v>
      </c>
      <c r="Z10" t="b">
        <v>1</v>
      </c>
    </row>
    <row r="12" ht="12.75">
      <c r="A12" t="s">
        <v>165</v>
      </c>
    </row>
    <row r="13" spans="1:2" ht="12.75">
      <c r="A13" t="s">
        <v>37</v>
      </c>
      <c r="B13">
        <v>103</v>
      </c>
    </row>
    <row r="14" spans="1:2" ht="12.75">
      <c r="A14" t="s">
        <v>27</v>
      </c>
      <c r="B14">
        <v>60</v>
      </c>
    </row>
    <row r="15" spans="1:2" ht="12.75">
      <c r="A15" t="s">
        <v>30</v>
      </c>
      <c r="B15">
        <v>63</v>
      </c>
    </row>
    <row r="16" spans="1:2" ht="12.75">
      <c r="A16" t="s">
        <v>39</v>
      </c>
      <c r="B16">
        <v>95.23809523809523</v>
      </c>
    </row>
    <row r="17" spans="1:2" ht="12.75">
      <c r="A17" t="s">
        <v>6</v>
      </c>
      <c r="B17">
        <v>0.8993251142523117</v>
      </c>
    </row>
    <row r="18" spans="1:2" ht="12.75">
      <c r="A18" t="s">
        <v>42</v>
      </c>
      <c r="B18">
        <v>21</v>
      </c>
    </row>
    <row r="19" spans="1:2" ht="12.75">
      <c r="A19" t="s">
        <v>188</v>
      </c>
      <c r="B19">
        <v>14</v>
      </c>
    </row>
    <row r="20" spans="1:2" ht="12.75">
      <c r="A20" t="s">
        <v>189</v>
      </c>
      <c r="B20">
        <v>52</v>
      </c>
    </row>
    <row r="21" spans="1:2" ht="12.75">
      <c r="A21" t="s">
        <v>233</v>
      </c>
      <c r="B21">
        <v>3.015873015873016</v>
      </c>
    </row>
    <row r="22" spans="1:2" ht="12.75">
      <c r="A22" t="s">
        <v>234</v>
      </c>
      <c r="B22">
        <v>3.180327868852459</v>
      </c>
    </row>
    <row r="23" spans="1:2" ht="12.75">
      <c r="A23" t="s">
        <v>226</v>
      </c>
      <c r="B23">
        <v>2.888888888888889</v>
      </c>
    </row>
    <row r="24" spans="1:2" ht="12.75">
      <c r="A24" t="s">
        <v>227</v>
      </c>
      <c r="B24">
        <v>3.0491803278688523</v>
      </c>
    </row>
    <row r="25" spans="1:2" ht="12.75">
      <c r="A25" t="s">
        <v>236</v>
      </c>
      <c r="B25">
        <v>23</v>
      </c>
    </row>
    <row r="26" spans="1:2" ht="12.75">
      <c r="A26" t="s">
        <v>235</v>
      </c>
      <c r="B26">
        <v>23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7"/>
  <sheetViews>
    <sheetView workbookViewId="0" topLeftCell="A172">
      <selection activeCell="D203" sqref="D203"/>
    </sheetView>
  </sheetViews>
  <sheetFormatPr defaultColWidth="9.140625" defaultRowHeight="12.75"/>
  <cols>
    <col min="1" max="1" width="26.7109375" style="0" customWidth="1"/>
    <col min="2" max="2" width="31.7109375" style="0" bestFit="1" customWidth="1"/>
    <col min="3" max="3" width="13.140625" style="0" customWidth="1"/>
    <col min="4" max="4" width="16.28125" style="0" customWidth="1"/>
    <col min="5" max="5" width="12.00390625" style="0" customWidth="1"/>
    <col min="6" max="16384" width="23.7109375" style="0" customWidth="1"/>
  </cols>
  <sheetData>
    <row r="1" spans="2:4" ht="12.75">
      <c r="B1" s="92"/>
      <c r="C1" s="92" t="s">
        <v>267</v>
      </c>
      <c r="D1" t="s">
        <v>640</v>
      </c>
    </row>
    <row r="2" spans="2:5" ht="12.75">
      <c r="B2" s="93"/>
      <c r="C2" s="93"/>
      <c r="D2" s="94"/>
      <c r="E2" s="94"/>
    </row>
    <row r="3" spans="2:5" ht="12.75">
      <c r="B3" s="93"/>
      <c r="C3" s="93" t="s">
        <v>268</v>
      </c>
      <c r="D3" s="95">
        <v>2006</v>
      </c>
      <c r="E3" s="95"/>
    </row>
    <row r="4" spans="2:5" ht="12.75">
      <c r="B4" s="93"/>
      <c r="C4" s="93" t="s">
        <v>172</v>
      </c>
      <c r="D4" s="95" t="s">
        <v>641</v>
      </c>
      <c r="E4" s="95"/>
    </row>
    <row r="5" spans="2:5" ht="12.75">
      <c r="B5" s="93"/>
      <c r="C5" s="93" t="s">
        <v>269</v>
      </c>
      <c r="D5" s="95"/>
      <c r="E5" s="95"/>
    </row>
    <row r="6" spans="2:5" ht="12.75">
      <c r="B6" s="93"/>
      <c r="C6" s="93" t="s">
        <v>270</v>
      </c>
      <c r="D6" s="95"/>
      <c r="E6" s="95"/>
    </row>
    <row r="7" spans="2:5" ht="12.75">
      <c r="B7" s="93"/>
      <c r="C7" s="93" t="s">
        <v>271</v>
      </c>
      <c r="D7" s="95"/>
      <c r="E7" s="95"/>
    </row>
    <row r="8" spans="1:5" ht="12.75">
      <c r="A8" s="93" t="s">
        <v>272</v>
      </c>
      <c r="B8" s="93" t="s">
        <v>273</v>
      </c>
      <c r="C8" s="96" t="s">
        <v>274</v>
      </c>
      <c r="D8" s="97" t="s">
        <v>275</v>
      </c>
      <c r="E8" s="98"/>
    </row>
    <row r="9" spans="1:5" ht="12.75">
      <c r="A9" s="99" t="s">
        <v>276</v>
      </c>
      <c r="B9" s="99" t="s">
        <v>277</v>
      </c>
      <c r="C9" s="100">
        <v>7</v>
      </c>
      <c r="D9" s="101"/>
      <c r="E9" s="102">
        <f>C9*D9</f>
        <v>0</v>
      </c>
    </row>
    <row r="10" spans="1:5" ht="12.75">
      <c r="A10" s="99" t="s">
        <v>278</v>
      </c>
      <c r="B10" t="s">
        <v>279</v>
      </c>
      <c r="C10" s="100">
        <v>4</v>
      </c>
      <c r="D10" s="101"/>
      <c r="E10" s="102">
        <f aca="true" t="shared" si="0" ref="E10:E73">C10*D10</f>
        <v>0</v>
      </c>
    </row>
    <row r="11" spans="1:5" s="108" customFormat="1" ht="12.75">
      <c r="A11" s="103" t="s">
        <v>280</v>
      </c>
      <c r="B11" s="104" t="s">
        <v>281</v>
      </c>
      <c r="C11" s="105">
        <v>5</v>
      </c>
      <c r="D11" s="106"/>
      <c r="E11" s="107">
        <f t="shared" si="0"/>
        <v>0</v>
      </c>
    </row>
    <row r="12" spans="1:5" ht="12.75">
      <c r="A12" s="99" t="s">
        <v>282</v>
      </c>
      <c r="B12" s="99" t="s">
        <v>283</v>
      </c>
      <c r="C12" s="100">
        <v>5</v>
      </c>
      <c r="D12" s="101"/>
      <c r="E12" s="102">
        <f t="shared" si="0"/>
        <v>0</v>
      </c>
    </row>
    <row r="13" spans="1:5" ht="12.75">
      <c r="A13" s="109" t="s">
        <v>284</v>
      </c>
      <c r="B13" t="s">
        <v>285</v>
      </c>
      <c r="C13" s="110">
        <v>7</v>
      </c>
      <c r="D13" s="100"/>
      <c r="E13" s="102">
        <f t="shared" si="0"/>
        <v>0</v>
      </c>
    </row>
    <row r="14" spans="1:5" ht="12.75">
      <c r="A14" s="109" t="s">
        <v>286</v>
      </c>
      <c r="B14" t="s">
        <v>287</v>
      </c>
      <c r="C14" s="110">
        <v>9</v>
      </c>
      <c r="D14" s="101"/>
      <c r="E14" s="102">
        <f t="shared" si="0"/>
        <v>0</v>
      </c>
    </row>
    <row r="15" spans="1:5" ht="12.75">
      <c r="A15" s="99" t="s">
        <v>288</v>
      </c>
      <c r="B15" t="s">
        <v>289</v>
      </c>
      <c r="C15" s="100">
        <v>9</v>
      </c>
      <c r="D15" s="101"/>
      <c r="E15" s="102">
        <f t="shared" si="0"/>
        <v>0</v>
      </c>
    </row>
    <row r="16" spans="1:5" ht="12.75">
      <c r="A16" s="99" t="s">
        <v>290</v>
      </c>
      <c r="B16" t="s">
        <v>291</v>
      </c>
      <c r="C16" s="100">
        <v>9</v>
      </c>
      <c r="D16" s="101"/>
      <c r="E16" s="102">
        <f t="shared" si="0"/>
        <v>0</v>
      </c>
    </row>
    <row r="17" spans="1:5" ht="12.75">
      <c r="A17" s="109" t="s">
        <v>292</v>
      </c>
      <c r="B17" t="s">
        <v>293</v>
      </c>
      <c r="C17" s="110">
        <v>8</v>
      </c>
      <c r="D17" s="101"/>
      <c r="E17" s="102">
        <f t="shared" si="0"/>
        <v>0</v>
      </c>
    </row>
    <row r="18" spans="1:5" s="108" customFormat="1" ht="12.75">
      <c r="A18" s="111" t="s">
        <v>294</v>
      </c>
      <c r="B18" s="108" t="s">
        <v>295</v>
      </c>
      <c r="C18" s="112">
        <v>7</v>
      </c>
      <c r="D18" s="106"/>
      <c r="E18" s="107">
        <f t="shared" si="0"/>
        <v>0</v>
      </c>
    </row>
    <row r="19" spans="1:5" s="108" customFormat="1" ht="12.75">
      <c r="A19" s="111" t="s">
        <v>296</v>
      </c>
      <c r="B19" s="108" t="s">
        <v>297</v>
      </c>
      <c r="C19" s="112">
        <v>8</v>
      </c>
      <c r="D19" s="106"/>
      <c r="E19" s="107">
        <f t="shared" si="0"/>
        <v>0</v>
      </c>
    </row>
    <row r="20" spans="1:5" s="108" customFormat="1" ht="12.75">
      <c r="A20" s="111" t="s">
        <v>298</v>
      </c>
      <c r="B20" s="108" t="s">
        <v>299</v>
      </c>
      <c r="C20" s="112">
        <v>7</v>
      </c>
      <c r="D20" s="106"/>
      <c r="E20" s="107">
        <f t="shared" si="0"/>
        <v>0</v>
      </c>
    </row>
    <row r="21" spans="1:5" s="108" customFormat="1" ht="12.75">
      <c r="A21" s="111" t="s">
        <v>300</v>
      </c>
      <c r="B21" s="108" t="s">
        <v>301</v>
      </c>
      <c r="C21" s="112">
        <v>8</v>
      </c>
      <c r="D21" s="106"/>
      <c r="E21" s="107">
        <f t="shared" si="0"/>
        <v>0</v>
      </c>
    </row>
    <row r="22" spans="1:5" s="108" customFormat="1" ht="12.75">
      <c r="A22" s="111" t="s">
        <v>302</v>
      </c>
      <c r="B22" s="108" t="s">
        <v>303</v>
      </c>
      <c r="C22" s="112">
        <v>10</v>
      </c>
      <c r="D22" s="106"/>
      <c r="E22" s="107">
        <f t="shared" si="0"/>
        <v>0</v>
      </c>
    </row>
    <row r="23" spans="1:5" ht="12.75">
      <c r="A23" s="109" t="s">
        <v>304</v>
      </c>
      <c r="B23" t="s">
        <v>305</v>
      </c>
      <c r="C23" s="110">
        <v>5</v>
      </c>
      <c r="D23" s="101"/>
      <c r="E23" s="102">
        <f t="shared" si="0"/>
        <v>0</v>
      </c>
    </row>
    <row r="24" spans="1:5" s="108" customFormat="1" ht="12.75">
      <c r="A24" s="111" t="s">
        <v>306</v>
      </c>
      <c r="B24" s="108" t="s">
        <v>307</v>
      </c>
      <c r="C24" s="112">
        <v>10</v>
      </c>
      <c r="D24" s="106"/>
      <c r="E24" s="107">
        <f t="shared" si="0"/>
        <v>0</v>
      </c>
    </row>
    <row r="25" spans="1:5" s="108" customFormat="1" ht="12.75">
      <c r="A25" s="111" t="s">
        <v>308</v>
      </c>
      <c r="B25" s="108" t="s">
        <v>309</v>
      </c>
      <c r="C25" s="112">
        <v>3</v>
      </c>
      <c r="D25" s="106"/>
      <c r="E25" s="107">
        <f t="shared" si="0"/>
        <v>0</v>
      </c>
    </row>
    <row r="26" spans="1:5" s="108" customFormat="1" ht="12.75">
      <c r="A26" s="111" t="s">
        <v>310</v>
      </c>
      <c r="B26" s="108" t="s">
        <v>311</v>
      </c>
      <c r="C26" s="112">
        <v>7</v>
      </c>
      <c r="D26" s="106"/>
      <c r="E26" s="107">
        <f t="shared" si="0"/>
        <v>0</v>
      </c>
    </row>
    <row r="27" spans="1:5" s="108" customFormat="1" ht="12.75">
      <c r="A27" s="111" t="s">
        <v>312</v>
      </c>
      <c r="B27" s="108" t="s">
        <v>313</v>
      </c>
      <c r="C27" s="112">
        <v>9</v>
      </c>
      <c r="D27" s="106"/>
      <c r="E27" s="107">
        <f t="shared" si="0"/>
        <v>0</v>
      </c>
    </row>
    <row r="28" spans="1:5" s="108" customFormat="1" ht="12.75">
      <c r="A28" s="111" t="s">
        <v>314</v>
      </c>
      <c r="B28" s="108" t="s">
        <v>315</v>
      </c>
      <c r="C28" s="112">
        <v>8</v>
      </c>
      <c r="D28" s="106"/>
      <c r="E28" s="107">
        <f t="shared" si="0"/>
        <v>0</v>
      </c>
    </row>
    <row r="29" spans="1:5" s="108" customFormat="1" ht="12.75">
      <c r="A29" s="111" t="s">
        <v>316</v>
      </c>
      <c r="B29" s="108" t="s">
        <v>317</v>
      </c>
      <c r="C29" s="112">
        <v>10</v>
      </c>
      <c r="D29" s="106"/>
      <c r="E29" s="107">
        <f t="shared" si="0"/>
        <v>0</v>
      </c>
    </row>
    <row r="30" spans="1:5" s="108" customFormat="1" ht="12.75">
      <c r="A30" s="111" t="s">
        <v>318</v>
      </c>
      <c r="B30" s="108" t="s">
        <v>319</v>
      </c>
      <c r="C30" s="112">
        <v>10</v>
      </c>
      <c r="D30" s="106"/>
      <c r="E30" s="107">
        <f t="shared" si="0"/>
        <v>0</v>
      </c>
    </row>
    <row r="31" spans="1:5" s="108" customFormat="1" ht="12.75">
      <c r="A31" s="111" t="s">
        <v>320</v>
      </c>
      <c r="B31" s="108" t="s">
        <v>321</v>
      </c>
      <c r="C31" s="112">
        <v>7</v>
      </c>
      <c r="D31" s="106"/>
      <c r="E31" s="107">
        <f t="shared" si="0"/>
        <v>0</v>
      </c>
    </row>
    <row r="32" spans="1:5" s="108" customFormat="1" ht="12.75">
      <c r="A32" s="111" t="s">
        <v>322</v>
      </c>
      <c r="B32" s="108" t="s">
        <v>323</v>
      </c>
      <c r="C32" s="112">
        <v>4</v>
      </c>
      <c r="D32" s="106"/>
      <c r="E32" s="107">
        <f t="shared" si="0"/>
        <v>0</v>
      </c>
    </row>
    <row r="33" spans="1:5" s="108" customFormat="1" ht="12.75">
      <c r="A33" s="111" t="s">
        <v>324</v>
      </c>
      <c r="B33" s="108" t="s">
        <v>325</v>
      </c>
      <c r="C33" s="112">
        <v>7</v>
      </c>
      <c r="D33" s="106"/>
      <c r="E33" s="107">
        <f t="shared" si="0"/>
        <v>0</v>
      </c>
    </row>
    <row r="34" spans="1:5" ht="12.75">
      <c r="A34" s="109" t="s">
        <v>326</v>
      </c>
      <c r="B34" s="113" t="s">
        <v>327</v>
      </c>
      <c r="C34" s="110">
        <v>10</v>
      </c>
      <c r="D34" s="101"/>
      <c r="E34" s="102">
        <f t="shared" si="0"/>
        <v>0</v>
      </c>
    </row>
    <row r="35" spans="1:5" ht="12.75">
      <c r="A35" s="109" t="s">
        <v>328</v>
      </c>
      <c r="B35" t="s">
        <v>329</v>
      </c>
      <c r="C35" s="110">
        <v>3</v>
      </c>
      <c r="D35" s="100">
        <v>1</v>
      </c>
      <c r="E35" s="102">
        <f t="shared" si="0"/>
        <v>3</v>
      </c>
    </row>
    <row r="36" spans="1:5" ht="12.75">
      <c r="A36" s="99" t="s">
        <v>330</v>
      </c>
      <c r="B36" t="s">
        <v>331</v>
      </c>
      <c r="C36" s="100">
        <v>10</v>
      </c>
      <c r="D36" s="101"/>
      <c r="E36" s="102">
        <f t="shared" si="0"/>
        <v>0</v>
      </c>
    </row>
    <row r="37" spans="1:5" s="108" customFormat="1" ht="12.75" customHeight="1">
      <c r="A37" s="103" t="s">
        <v>332</v>
      </c>
      <c r="B37" s="108" t="s">
        <v>333</v>
      </c>
      <c r="C37" s="105">
        <v>9</v>
      </c>
      <c r="D37" s="106"/>
      <c r="E37" s="107">
        <f t="shared" si="0"/>
        <v>0</v>
      </c>
    </row>
    <row r="38" spans="1:5" ht="12.75">
      <c r="A38" s="109" t="s">
        <v>334</v>
      </c>
      <c r="B38" t="s">
        <v>335</v>
      </c>
      <c r="C38" s="110">
        <v>7</v>
      </c>
      <c r="D38" s="100">
        <v>1</v>
      </c>
      <c r="E38" s="102">
        <f t="shared" si="0"/>
        <v>7</v>
      </c>
    </row>
    <row r="39" spans="1:5" s="108" customFormat="1" ht="12.75">
      <c r="A39" s="111" t="s">
        <v>336</v>
      </c>
      <c r="B39" s="108" t="s">
        <v>337</v>
      </c>
      <c r="C39" s="112">
        <v>7</v>
      </c>
      <c r="D39" s="105"/>
      <c r="E39" s="107">
        <f t="shared" si="0"/>
        <v>0</v>
      </c>
    </row>
    <row r="40" spans="1:5" s="108" customFormat="1" ht="12.75">
      <c r="A40" s="111" t="s">
        <v>338</v>
      </c>
      <c r="B40" s="108" t="s">
        <v>339</v>
      </c>
      <c r="C40" s="112">
        <v>6</v>
      </c>
      <c r="D40" s="105"/>
      <c r="E40" s="107">
        <f t="shared" si="0"/>
        <v>0</v>
      </c>
    </row>
    <row r="41" spans="1:5" s="108" customFormat="1" ht="12.75">
      <c r="A41" s="111" t="s">
        <v>340</v>
      </c>
      <c r="B41" s="108" t="s">
        <v>341</v>
      </c>
      <c r="C41" s="112">
        <v>7</v>
      </c>
      <c r="D41" s="105">
        <v>1</v>
      </c>
      <c r="E41" s="107">
        <f t="shared" si="0"/>
        <v>7</v>
      </c>
    </row>
    <row r="42" spans="1:5" ht="12.75">
      <c r="A42" s="109" t="s">
        <v>342</v>
      </c>
      <c r="B42" s="109" t="s">
        <v>343</v>
      </c>
      <c r="C42" s="110">
        <v>9</v>
      </c>
      <c r="D42" s="100"/>
      <c r="E42" s="102">
        <f t="shared" si="0"/>
        <v>0</v>
      </c>
    </row>
    <row r="43" spans="1:5" ht="12.75">
      <c r="A43" s="109" t="s">
        <v>344</v>
      </c>
      <c r="B43" t="s">
        <v>345</v>
      </c>
      <c r="C43" s="110">
        <v>9</v>
      </c>
      <c r="D43" s="100"/>
      <c r="E43" s="102">
        <f t="shared" si="0"/>
        <v>0</v>
      </c>
    </row>
    <row r="44" spans="1:5" ht="12.75">
      <c r="A44" s="99" t="s">
        <v>346</v>
      </c>
      <c r="B44" t="s">
        <v>347</v>
      </c>
      <c r="C44" s="100">
        <v>9</v>
      </c>
      <c r="D44" s="101"/>
      <c r="E44" s="102">
        <f t="shared" si="0"/>
        <v>0</v>
      </c>
    </row>
    <row r="45" spans="1:5" ht="12.75">
      <c r="A45" s="109" t="s">
        <v>348</v>
      </c>
      <c r="B45" t="s">
        <v>349</v>
      </c>
      <c r="C45" s="110">
        <v>5</v>
      </c>
      <c r="D45" s="100"/>
      <c r="E45" s="102">
        <f t="shared" si="0"/>
        <v>0</v>
      </c>
    </row>
    <row r="46" spans="1:5" s="108" customFormat="1" ht="12.75">
      <c r="A46" s="111" t="s">
        <v>350</v>
      </c>
      <c r="B46" s="108" t="s">
        <v>351</v>
      </c>
      <c r="C46" s="112">
        <v>10</v>
      </c>
      <c r="D46" s="105"/>
      <c r="E46" s="107">
        <f t="shared" si="0"/>
        <v>0</v>
      </c>
    </row>
    <row r="47" spans="1:5" ht="12.75">
      <c r="A47" s="109" t="s">
        <v>352</v>
      </c>
      <c r="B47" s="113" t="s">
        <v>353</v>
      </c>
      <c r="C47" s="110">
        <v>3</v>
      </c>
      <c r="D47" s="100"/>
      <c r="E47" s="102">
        <f t="shared" si="0"/>
        <v>0</v>
      </c>
    </row>
    <row r="48" spans="1:5" s="108" customFormat="1" ht="12.75">
      <c r="A48" s="111" t="s">
        <v>354</v>
      </c>
      <c r="B48" s="114" t="s">
        <v>355</v>
      </c>
      <c r="C48" s="112">
        <v>7</v>
      </c>
      <c r="D48" s="105"/>
      <c r="E48" s="107">
        <f t="shared" si="0"/>
        <v>0</v>
      </c>
    </row>
    <row r="49" spans="1:5" ht="12.75">
      <c r="A49" s="109" t="s">
        <v>356</v>
      </c>
      <c r="B49" t="s">
        <v>357</v>
      </c>
      <c r="C49" s="110">
        <v>6</v>
      </c>
      <c r="D49" s="101"/>
      <c r="E49" s="102">
        <f t="shared" si="0"/>
        <v>0</v>
      </c>
    </row>
    <row r="50" spans="1:5" s="108" customFormat="1" ht="12.75">
      <c r="A50" s="111" t="s">
        <v>358</v>
      </c>
      <c r="B50" s="108" t="s">
        <v>359</v>
      </c>
      <c r="C50" s="112">
        <v>8</v>
      </c>
      <c r="D50" s="106"/>
      <c r="E50" s="107">
        <f t="shared" si="0"/>
        <v>0</v>
      </c>
    </row>
    <row r="51" spans="1:5" s="108" customFormat="1" ht="12.75">
      <c r="A51" s="111" t="s">
        <v>360</v>
      </c>
      <c r="B51" s="108" t="s">
        <v>361</v>
      </c>
      <c r="C51" s="112">
        <v>10</v>
      </c>
      <c r="D51" s="106"/>
      <c r="E51" s="107">
        <f t="shared" si="0"/>
        <v>0</v>
      </c>
    </row>
    <row r="52" spans="1:5" ht="12.75">
      <c r="A52" s="109" t="s">
        <v>362</v>
      </c>
      <c r="B52" t="s">
        <v>363</v>
      </c>
      <c r="C52" s="110">
        <v>3</v>
      </c>
      <c r="D52" s="100">
        <v>1</v>
      </c>
      <c r="E52" s="102">
        <f t="shared" si="0"/>
        <v>3</v>
      </c>
    </row>
    <row r="53" spans="1:5" ht="12.75">
      <c r="A53" s="99" t="s">
        <v>364</v>
      </c>
      <c r="B53" t="s">
        <v>365</v>
      </c>
      <c r="C53" s="100">
        <v>7</v>
      </c>
      <c r="D53" s="101"/>
      <c r="E53" s="102">
        <f t="shared" si="0"/>
        <v>0</v>
      </c>
    </row>
    <row r="54" spans="1:5" s="108" customFormat="1" ht="12.75">
      <c r="A54" s="103" t="s">
        <v>366</v>
      </c>
      <c r="B54" s="108" t="s">
        <v>367</v>
      </c>
      <c r="C54" s="105">
        <v>6</v>
      </c>
      <c r="D54" s="106"/>
      <c r="E54" s="107">
        <f t="shared" si="0"/>
        <v>0</v>
      </c>
    </row>
    <row r="55" spans="1:5" s="108" customFormat="1" ht="12.75">
      <c r="A55" s="111" t="s">
        <v>368</v>
      </c>
      <c r="B55" s="108" t="s">
        <v>369</v>
      </c>
      <c r="C55" s="105">
        <v>1</v>
      </c>
      <c r="D55" s="106"/>
      <c r="E55" s="107">
        <f t="shared" si="0"/>
        <v>0</v>
      </c>
    </row>
    <row r="56" spans="1:5" ht="12.75">
      <c r="A56" s="109" t="s">
        <v>370</v>
      </c>
      <c r="B56" t="s">
        <v>371</v>
      </c>
      <c r="C56" s="110">
        <v>7</v>
      </c>
      <c r="D56" s="101"/>
      <c r="E56" s="102">
        <f t="shared" si="0"/>
        <v>0</v>
      </c>
    </row>
    <row r="57" spans="1:5" ht="12.75">
      <c r="A57" s="109" t="s">
        <v>372</v>
      </c>
      <c r="B57" t="s">
        <v>373</v>
      </c>
      <c r="C57" s="110">
        <v>9</v>
      </c>
      <c r="D57" s="100"/>
      <c r="E57" s="102">
        <f t="shared" si="0"/>
        <v>0</v>
      </c>
    </row>
    <row r="58" spans="1:5" s="108" customFormat="1" ht="12.75">
      <c r="A58" s="111" t="s">
        <v>374</v>
      </c>
      <c r="B58" s="108" t="s">
        <v>375</v>
      </c>
      <c r="C58" s="112">
        <v>4</v>
      </c>
      <c r="D58" s="105"/>
      <c r="E58" s="107">
        <f t="shared" si="0"/>
        <v>0</v>
      </c>
    </row>
    <row r="59" spans="1:5" s="108" customFormat="1" ht="12.75">
      <c r="A59" s="111" t="s">
        <v>376</v>
      </c>
      <c r="B59" s="108" t="s">
        <v>377</v>
      </c>
      <c r="C59" s="112">
        <v>6</v>
      </c>
      <c r="D59" s="105"/>
      <c r="E59" s="107">
        <f t="shared" si="0"/>
        <v>0</v>
      </c>
    </row>
    <row r="60" spans="1:5" s="108" customFormat="1" ht="12.75">
      <c r="A60" s="111" t="s">
        <v>378</v>
      </c>
      <c r="B60" s="108" t="s">
        <v>379</v>
      </c>
      <c r="C60" s="112">
        <v>6</v>
      </c>
      <c r="D60" s="105"/>
      <c r="E60" s="107">
        <f t="shared" si="0"/>
        <v>0</v>
      </c>
    </row>
    <row r="61" spans="1:5" ht="12.75">
      <c r="A61" s="99" t="s">
        <v>380</v>
      </c>
      <c r="B61" t="s">
        <v>381</v>
      </c>
      <c r="C61" s="100">
        <v>8</v>
      </c>
      <c r="D61" s="101"/>
      <c r="E61" s="102">
        <f t="shared" si="0"/>
        <v>0</v>
      </c>
    </row>
    <row r="62" spans="1:5" s="108" customFormat="1" ht="12.75">
      <c r="A62" s="103" t="s">
        <v>382</v>
      </c>
      <c r="B62" s="108" t="s">
        <v>383</v>
      </c>
      <c r="C62" s="105">
        <v>7</v>
      </c>
      <c r="D62" s="106"/>
      <c r="E62" s="107">
        <f t="shared" si="0"/>
        <v>0</v>
      </c>
    </row>
    <row r="63" spans="1:5" ht="12.75">
      <c r="A63" s="109" t="s">
        <v>384</v>
      </c>
      <c r="B63" t="s">
        <v>385</v>
      </c>
      <c r="C63" s="110">
        <v>10</v>
      </c>
      <c r="D63" s="101"/>
      <c r="E63" s="102">
        <f t="shared" si="0"/>
        <v>0</v>
      </c>
    </row>
    <row r="64" spans="1:5" ht="12.75">
      <c r="A64" s="109" t="s">
        <v>386</v>
      </c>
      <c r="B64" t="s">
        <v>387</v>
      </c>
      <c r="C64" s="110">
        <v>6</v>
      </c>
      <c r="D64" s="100">
        <v>1</v>
      </c>
      <c r="E64" s="102">
        <f>C64*D64</f>
        <v>6</v>
      </c>
    </row>
    <row r="65" spans="1:5" s="108" customFormat="1" ht="12.75">
      <c r="A65" s="111" t="s">
        <v>388</v>
      </c>
      <c r="B65" s="108" t="s">
        <v>389</v>
      </c>
      <c r="C65" s="112">
        <v>6</v>
      </c>
      <c r="D65" s="105"/>
      <c r="E65" s="107">
        <f>C65*D65</f>
        <v>0</v>
      </c>
    </row>
    <row r="66" spans="1:5" s="108" customFormat="1" ht="12.75">
      <c r="A66" s="111" t="s">
        <v>390</v>
      </c>
      <c r="B66" s="108" t="s">
        <v>391</v>
      </c>
      <c r="C66" s="112">
        <v>5</v>
      </c>
      <c r="D66" s="105"/>
      <c r="E66" s="107">
        <f>C66*D66</f>
        <v>0</v>
      </c>
    </row>
    <row r="67" spans="1:5" ht="12.75">
      <c r="A67" s="109" t="s">
        <v>392</v>
      </c>
      <c r="B67" t="s">
        <v>393</v>
      </c>
      <c r="C67" s="110">
        <v>8</v>
      </c>
      <c r="D67" s="100"/>
      <c r="E67" s="102">
        <f t="shared" si="0"/>
        <v>0</v>
      </c>
    </row>
    <row r="68" spans="1:5" ht="12.75">
      <c r="A68" s="109" t="s">
        <v>394</v>
      </c>
      <c r="B68" t="s">
        <v>395</v>
      </c>
      <c r="C68" s="110">
        <v>8</v>
      </c>
      <c r="D68" s="101"/>
      <c r="E68" s="102">
        <f t="shared" si="0"/>
        <v>0</v>
      </c>
    </row>
    <row r="69" spans="1:5" s="108" customFormat="1" ht="12.75">
      <c r="A69" s="111" t="s">
        <v>396</v>
      </c>
      <c r="B69" s="108" t="s">
        <v>397</v>
      </c>
      <c r="C69" s="112">
        <v>7</v>
      </c>
      <c r="D69" s="106"/>
      <c r="E69" s="107">
        <f t="shared" si="0"/>
        <v>0</v>
      </c>
    </row>
    <row r="70" spans="1:5" s="108" customFormat="1" ht="12.75">
      <c r="A70" s="111" t="s">
        <v>398</v>
      </c>
      <c r="B70" s="108" t="s">
        <v>399</v>
      </c>
      <c r="C70" s="112">
        <v>4</v>
      </c>
      <c r="D70" s="106"/>
      <c r="E70" s="107">
        <f t="shared" si="0"/>
        <v>0</v>
      </c>
    </row>
    <row r="71" spans="1:5" ht="25.5">
      <c r="A71" s="109" t="s">
        <v>400</v>
      </c>
      <c r="B71" t="s">
        <v>401</v>
      </c>
      <c r="C71" s="110">
        <v>8</v>
      </c>
      <c r="D71" s="101"/>
      <c r="E71" s="102">
        <f t="shared" si="0"/>
        <v>0</v>
      </c>
    </row>
    <row r="72" spans="1:5" ht="12.75">
      <c r="A72" s="109" t="s">
        <v>402</v>
      </c>
      <c r="B72" s="113" t="s">
        <v>403</v>
      </c>
      <c r="C72" s="110">
        <v>4</v>
      </c>
      <c r="D72" s="101"/>
      <c r="E72" s="102">
        <f t="shared" si="0"/>
        <v>0</v>
      </c>
    </row>
    <row r="73" spans="1:5" s="108" customFormat="1" ht="12.75">
      <c r="A73" s="111" t="s">
        <v>404</v>
      </c>
      <c r="B73" s="114" t="s">
        <v>405</v>
      </c>
      <c r="C73" s="112">
        <v>3</v>
      </c>
      <c r="D73" s="106"/>
      <c r="E73" s="107">
        <f t="shared" si="0"/>
        <v>0</v>
      </c>
    </row>
    <row r="74" spans="1:5" s="108" customFormat="1" ht="12.75">
      <c r="A74" s="111" t="s">
        <v>406</v>
      </c>
      <c r="B74" s="114" t="s">
        <v>407</v>
      </c>
      <c r="C74" s="112">
        <v>10</v>
      </c>
      <c r="D74" s="106"/>
      <c r="E74" s="107">
        <f aca="true" t="shared" si="1" ref="E74:E137">C74*D74</f>
        <v>0</v>
      </c>
    </row>
    <row r="75" spans="1:5" s="108" customFormat="1" ht="12.75">
      <c r="A75" s="111" t="s">
        <v>408</v>
      </c>
      <c r="B75" s="114" t="s">
        <v>409</v>
      </c>
      <c r="C75" s="112">
        <v>3</v>
      </c>
      <c r="D75" s="106"/>
      <c r="E75" s="107">
        <f t="shared" si="1"/>
        <v>0</v>
      </c>
    </row>
    <row r="76" spans="1:5" ht="12.75">
      <c r="A76" s="99" t="s">
        <v>410</v>
      </c>
      <c r="B76" t="s">
        <v>411</v>
      </c>
      <c r="C76" s="100">
        <v>5</v>
      </c>
      <c r="D76" s="115"/>
      <c r="E76" s="102">
        <f t="shared" si="1"/>
        <v>0</v>
      </c>
    </row>
    <row r="77" spans="1:5" ht="12.75">
      <c r="A77" s="99" t="s">
        <v>412</v>
      </c>
      <c r="B77" s="116" t="s">
        <v>413</v>
      </c>
      <c r="C77" s="100">
        <v>10</v>
      </c>
      <c r="D77" s="101"/>
      <c r="E77" s="102">
        <f t="shared" si="1"/>
        <v>0</v>
      </c>
    </row>
    <row r="78" spans="1:5" ht="12.75">
      <c r="A78" s="99" t="s">
        <v>414</v>
      </c>
      <c r="B78" t="s">
        <v>415</v>
      </c>
      <c r="C78" s="100">
        <v>6</v>
      </c>
      <c r="D78" s="101"/>
      <c r="E78" s="102">
        <f t="shared" si="1"/>
        <v>0</v>
      </c>
    </row>
    <row r="79" spans="1:5" ht="12.75">
      <c r="A79" s="99" t="s">
        <v>416</v>
      </c>
      <c r="B79" t="s">
        <v>417</v>
      </c>
      <c r="C79" s="100">
        <v>10</v>
      </c>
      <c r="D79" s="101"/>
      <c r="E79" s="102">
        <f t="shared" si="1"/>
        <v>0</v>
      </c>
    </row>
    <row r="80" spans="1:5" ht="12.75">
      <c r="A80" s="109" t="s">
        <v>418</v>
      </c>
      <c r="B80" t="s">
        <v>419</v>
      </c>
      <c r="C80" s="110">
        <v>10</v>
      </c>
      <c r="D80" s="100"/>
      <c r="E80" s="102">
        <f t="shared" si="1"/>
        <v>0</v>
      </c>
    </row>
    <row r="81" spans="1:5" ht="12.75">
      <c r="A81" s="109" t="s">
        <v>420</v>
      </c>
      <c r="B81" s="116" t="s">
        <v>421</v>
      </c>
      <c r="C81" s="110">
        <v>4</v>
      </c>
      <c r="D81" s="100"/>
      <c r="E81" s="102">
        <f t="shared" si="1"/>
        <v>0</v>
      </c>
    </row>
    <row r="82" spans="1:5" s="108" customFormat="1" ht="12.75" customHeight="1">
      <c r="A82" s="111" t="s">
        <v>422</v>
      </c>
      <c r="B82" s="108" t="s">
        <v>423</v>
      </c>
      <c r="C82" s="112">
        <v>7</v>
      </c>
      <c r="D82" s="105"/>
      <c r="E82" s="107">
        <f t="shared" si="1"/>
        <v>0</v>
      </c>
    </row>
    <row r="83" spans="1:5" ht="12.75">
      <c r="A83" s="109" t="s">
        <v>424</v>
      </c>
      <c r="B83" t="s">
        <v>425</v>
      </c>
      <c r="C83" s="110">
        <v>8</v>
      </c>
      <c r="D83" s="100"/>
      <c r="E83" s="102">
        <f t="shared" si="1"/>
        <v>0</v>
      </c>
    </row>
    <row r="84" spans="1:5" s="108" customFormat="1" ht="12.75">
      <c r="A84" s="111" t="s">
        <v>426</v>
      </c>
      <c r="B84" s="108" t="s">
        <v>427</v>
      </c>
      <c r="C84" s="112">
        <v>6</v>
      </c>
      <c r="D84" s="105"/>
      <c r="E84" s="107">
        <f t="shared" si="1"/>
        <v>0</v>
      </c>
    </row>
    <row r="85" spans="1:5" s="108" customFormat="1" ht="12.75">
      <c r="A85" s="111" t="s">
        <v>428</v>
      </c>
      <c r="B85" s="108" t="s">
        <v>429</v>
      </c>
      <c r="C85" s="112">
        <v>9</v>
      </c>
      <c r="D85" s="105"/>
      <c r="E85" s="107">
        <f t="shared" si="1"/>
        <v>0</v>
      </c>
    </row>
    <row r="86" spans="1:5" ht="12.75">
      <c r="A86" s="99" t="s">
        <v>430</v>
      </c>
      <c r="B86" t="s">
        <v>431</v>
      </c>
      <c r="C86" s="100">
        <v>10</v>
      </c>
      <c r="D86" s="100"/>
      <c r="E86" s="102">
        <f t="shared" si="1"/>
        <v>0</v>
      </c>
    </row>
    <row r="87" spans="1:5" ht="12.75">
      <c r="A87" s="109" t="s">
        <v>432</v>
      </c>
      <c r="B87" t="s">
        <v>433</v>
      </c>
      <c r="C87" s="110">
        <v>9</v>
      </c>
      <c r="D87" s="100"/>
      <c r="E87" s="102">
        <f t="shared" si="1"/>
        <v>0</v>
      </c>
    </row>
    <row r="88" spans="1:5" ht="12.75">
      <c r="A88" s="99" t="s">
        <v>434</v>
      </c>
      <c r="B88" t="s">
        <v>435</v>
      </c>
      <c r="C88" s="100">
        <v>7</v>
      </c>
      <c r="D88" s="100"/>
      <c r="E88" s="102">
        <f t="shared" si="1"/>
        <v>0</v>
      </c>
    </row>
    <row r="89" spans="1:5" ht="12.75">
      <c r="A89" s="99" t="s">
        <v>436</v>
      </c>
      <c r="B89" t="s">
        <v>437</v>
      </c>
      <c r="C89" s="100">
        <v>7</v>
      </c>
      <c r="D89" s="100">
        <v>1</v>
      </c>
      <c r="E89" s="102">
        <f t="shared" si="1"/>
        <v>7</v>
      </c>
    </row>
    <row r="90" spans="1:5" ht="12.75">
      <c r="A90" s="109" t="s">
        <v>438</v>
      </c>
      <c r="B90" t="s">
        <v>439</v>
      </c>
      <c r="C90" s="110">
        <v>10</v>
      </c>
      <c r="D90" s="100"/>
      <c r="E90" s="102">
        <f t="shared" si="1"/>
        <v>0</v>
      </c>
    </row>
    <row r="91" spans="1:5" ht="12.75">
      <c r="A91" s="109" t="s">
        <v>440</v>
      </c>
      <c r="B91" t="s">
        <v>441</v>
      </c>
      <c r="C91" s="110">
        <v>8</v>
      </c>
      <c r="D91" s="100"/>
      <c r="E91" s="102">
        <f t="shared" si="1"/>
        <v>0</v>
      </c>
    </row>
    <row r="92" spans="1:5" ht="12.75">
      <c r="A92" s="109" t="s">
        <v>442</v>
      </c>
      <c r="B92" t="s">
        <v>443</v>
      </c>
      <c r="C92" s="110">
        <v>6</v>
      </c>
      <c r="D92" s="100">
        <v>1</v>
      </c>
      <c r="E92" s="102">
        <f t="shared" si="1"/>
        <v>6</v>
      </c>
    </row>
    <row r="93" spans="1:5" ht="12.75">
      <c r="A93" s="109" t="s">
        <v>444</v>
      </c>
      <c r="B93" s="113" t="s">
        <v>445</v>
      </c>
      <c r="C93" s="110">
        <v>7</v>
      </c>
      <c r="D93" s="100"/>
      <c r="E93" s="102">
        <f t="shared" si="1"/>
        <v>0</v>
      </c>
    </row>
    <row r="94" spans="1:5" ht="12.75">
      <c r="A94" s="109" t="s">
        <v>446</v>
      </c>
      <c r="B94" s="113" t="s">
        <v>447</v>
      </c>
      <c r="C94" s="110">
        <v>7</v>
      </c>
      <c r="D94" s="100"/>
      <c r="E94" s="102">
        <f t="shared" si="1"/>
        <v>0</v>
      </c>
    </row>
    <row r="95" spans="1:5" ht="12.75">
      <c r="A95" s="99" t="s">
        <v>448</v>
      </c>
      <c r="B95" s="116" t="s">
        <v>449</v>
      </c>
      <c r="C95" s="100">
        <v>8</v>
      </c>
      <c r="D95" s="100"/>
      <c r="E95" s="102">
        <f t="shared" si="1"/>
        <v>0</v>
      </c>
    </row>
    <row r="96" spans="1:5" ht="12.75">
      <c r="A96" s="109" t="s">
        <v>450</v>
      </c>
      <c r="B96" t="s">
        <v>451</v>
      </c>
      <c r="C96" s="110">
        <v>7</v>
      </c>
      <c r="D96" s="100"/>
      <c r="E96" s="102">
        <f t="shared" si="1"/>
        <v>0</v>
      </c>
    </row>
    <row r="97" spans="1:5" ht="12.75">
      <c r="A97" s="99" t="s">
        <v>452</v>
      </c>
      <c r="B97" t="s">
        <v>453</v>
      </c>
      <c r="C97" s="100">
        <v>8</v>
      </c>
      <c r="D97" s="101"/>
      <c r="E97" s="102">
        <f t="shared" si="1"/>
        <v>0</v>
      </c>
    </row>
    <row r="98" spans="1:5" ht="12.75">
      <c r="A98" s="109" t="s">
        <v>454</v>
      </c>
      <c r="B98" t="s">
        <v>455</v>
      </c>
      <c r="C98" s="110">
        <v>9</v>
      </c>
      <c r="D98" s="101"/>
      <c r="E98" s="102">
        <f t="shared" si="1"/>
        <v>0</v>
      </c>
    </row>
    <row r="99" spans="1:5" ht="12.75">
      <c r="A99" s="109" t="s">
        <v>456</v>
      </c>
      <c r="B99" t="s">
        <v>457</v>
      </c>
      <c r="C99" s="110">
        <v>9</v>
      </c>
      <c r="D99" s="101"/>
      <c r="E99" s="102">
        <f t="shared" si="1"/>
        <v>0</v>
      </c>
    </row>
    <row r="100" spans="1:5" ht="12.75">
      <c r="A100" s="109" t="s">
        <v>458</v>
      </c>
      <c r="B100" t="s">
        <v>459</v>
      </c>
      <c r="C100" s="110">
        <v>6</v>
      </c>
      <c r="D100" s="117">
        <v>1</v>
      </c>
      <c r="E100" s="102">
        <f t="shared" si="1"/>
        <v>6</v>
      </c>
    </row>
    <row r="101" spans="1:5" ht="12.75">
      <c r="A101" s="109" t="s">
        <v>460</v>
      </c>
      <c r="B101" t="s">
        <v>461</v>
      </c>
      <c r="C101" s="110">
        <v>6</v>
      </c>
      <c r="D101" s="100">
        <v>1</v>
      </c>
      <c r="E101" s="102">
        <f t="shared" si="1"/>
        <v>6</v>
      </c>
    </row>
    <row r="102" spans="1:5" ht="12.75">
      <c r="A102" s="99" t="s">
        <v>462</v>
      </c>
      <c r="B102" t="s">
        <v>463</v>
      </c>
      <c r="C102" s="100">
        <v>1</v>
      </c>
      <c r="D102" s="101"/>
      <c r="E102" s="102">
        <f t="shared" si="1"/>
        <v>0</v>
      </c>
    </row>
    <row r="103" spans="1:5" ht="12.75">
      <c r="A103" s="109" t="s">
        <v>464</v>
      </c>
      <c r="B103" t="s">
        <v>465</v>
      </c>
      <c r="C103" s="110">
        <v>5</v>
      </c>
      <c r="D103" s="101"/>
      <c r="E103" s="102">
        <f t="shared" si="1"/>
        <v>0</v>
      </c>
    </row>
    <row r="104" spans="1:5" ht="12.75">
      <c r="A104" s="109" t="s">
        <v>466</v>
      </c>
      <c r="B104" s="113" t="s">
        <v>467</v>
      </c>
      <c r="C104" s="110">
        <v>5</v>
      </c>
      <c r="D104" s="101"/>
      <c r="E104" s="102">
        <f t="shared" si="1"/>
        <v>0</v>
      </c>
    </row>
    <row r="105" spans="1:5" s="108" customFormat="1" ht="12.75">
      <c r="A105" s="111" t="s">
        <v>468</v>
      </c>
      <c r="B105" s="114" t="s">
        <v>469</v>
      </c>
      <c r="C105" s="112">
        <v>7</v>
      </c>
      <c r="D105" s="106"/>
      <c r="E105" s="107">
        <f t="shared" si="1"/>
        <v>0</v>
      </c>
    </row>
    <row r="106" spans="1:5" ht="12.75">
      <c r="A106" s="109" t="s">
        <v>470</v>
      </c>
      <c r="B106" t="s">
        <v>471</v>
      </c>
      <c r="C106" s="110">
        <v>9</v>
      </c>
      <c r="D106" s="101"/>
      <c r="E106" s="102">
        <f t="shared" si="1"/>
        <v>0</v>
      </c>
    </row>
    <row r="107" spans="1:5" ht="12.75">
      <c r="A107" s="109" t="s">
        <v>472</v>
      </c>
      <c r="B107" t="s">
        <v>473</v>
      </c>
      <c r="C107" s="110">
        <v>9</v>
      </c>
      <c r="D107" s="101"/>
      <c r="E107" s="102">
        <f t="shared" si="1"/>
        <v>0</v>
      </c>
    </row>
    <row r="108" spans="1:5" ht="12.75">
      <c r="A108" s="109" t="s">
        <v>474</v>
      </c>
      <c r="B108" t="s">
        <v>475</v>
      </c>
      <c r="C108" s="110">
        <v>7</v>
      </c>
      <c r="D108" s="101">
        <v>1</v>
      </c>
      <c r="E108" s="102">
        <f t="shared" si="1"/>
        <v>7</v>
      </c>
    </row>
    <row r="109" spans="1:5" s="108" customFormat="1" ht="12.75">
      <c r="A109" s="111" t="s">
        <v>476</v>
      </c>
      <c r="B109" s="108" t="s">
        <v>477</v>
      </c>
      <c r="C109" s="112">
        <v>9</v>
      </c>
      <c r="D109" s="106"/>
      <c r="E109" s="107">
        <f t="shared" si="1"/>
        <v>0</v>
      </c>
    </row>
    <row r="110" spans="1:5" ht="12.75">
      <c r="A110" s="109" t="s">
        <v>478</v>
      </c>
      <c r="B110" t="s">
        <v>479</v>
      </c>
      <c r="C110" s="110">
        <v>10</v>
      </c>
      <c r="D110" s="101"/>
      <c r="E110" s="102">
        <f t="shared" si="1"/>
        <v>0</v>
      </c>
    </row>
    <row r="111" spans="1:5" ht="12.75">
      <c r="A111" s="99" t="s">
        <v>480</v>
      </c>
      <c r="B111" s="113" t="s">
        <v>481</v>
      </c>
      <c r="C111" s="100">
        <v>8</v>
      </c>
      <c r="D111" s="101"/>
      <c r="E111" s="102">
        <f t="shared" si="1"/>
        <v>0</v>
      </c>
    </row>
    <row r="112" spans="1:5" ht="12.75">
      <c r="A112" s="109" t="s">
        <v>482</v>
      </c>
      <c r="B112" t="s">
        <v>483</v>
      </c>
      <c r="C112" s="110">
        <v>8</v>
      </c>
      <c r="D112" s="100"/>
      <c r="E112" s="102">
        <f t="shared" si="1"/>
        <v>0</v>
      </c>
    </row>
    <row r="113" spans="1:5" ht="12.75">
      <c r="A113" s="99" t="s">
        <v>484</v>
      </c>
      <c r="B113" t="s">
        <v>485</v>
      </c>
      <c r="C113" s="100">
        <v>6</v>
      </c>
      <c r="D113" s="101"/>
      <c r="E113" s="102">
        <f t="shared" si="1"/>
        <v>0</v>
      </c>
    </row>
    <row r="114" spans="1:5" ht="12.75">
      <c r="A114" s="99" t="s">
        <v>486</v>
      </c>
      <c r="B114" t="s">
        <v>487</v>
      </c>
      <c r="C114" s="100">
        <v>8</v>
      </c>
      <c r="D114" s="101"/>
      <c r="E114" s="102">
        <f t="shared" si="1"/>
        <v>0</v>
      </c>
    </row>
    <row r="115" spans="1:5" ht="12.75">
      <c r="A115" s="109" t="s">
        <v>488</v>
      </c>
      <c r="B115" t="s">
        <v>489</v>
      </c>
      <c r="C115" s="110">
        <v>7</v>
      </c>
      <c r="D115" s="101">
        <v>1</v>
      </c>
      <c r="E115" s="102">
        <f t="shared" si="1"/>
        <v>7</v>
      </c>
    </row>
    <row r="116" spans="1:5" ht="12.75">
      <c r="A116" s="99" t="s">
        <v>490</v>
      </c>
      <c r="B116" t="s">
        <v>491</v>
      </c>
      <c r="C116" s="100">
        <v>9</v>
      </c>
      <c r="D116" s="101"/>
      <c r="E116" s="102">
        <f t="shared" si="1"/>
        <v>0</v>
      </c>
    </row>
    <row r="117" spans="1:5" ht="12.75">
      <c r="A117" s="99" t="s">
        <v>492</v>
      </c>
      <c r="B117" t="s">
        <v>493</v>
      </c>
      <c r="C117" s="100">
        <v>6</v>
      </c>
      <c r="D117" s="101">
        <v>1</v>
      </c>
      <c r="E117" s="102">
        <f t="shared" si="1"/>
        <v>6</v>
      </c>
    </row>
    <row r="118" spans="1:5" ht="12.75">
      <c r="A118" s="109" t="s">
        <v>494</v>
      </c>
      <c r="B118" t="s">
        <v>495</v>
      </c>
      <c r="C118" s="110">
        <v>5</v>
      </c>
      <c r="D118" s="106"/>
      <c r="E118" s="102">
        <f t="shared" si="1"/>
        <v>0</v>
      </c>
    </row>
    <row r="119" spans="1:5" ht="12.75">
      <c r="A119" s="99" t="s">
        <v>496</v>
      </c>
      <c r="B119" t="s">
        <v>497</v>
      </c>
      <c r="C119" s="100">
        <v>7</v>
      </c>
      <c r="D119" s="101"/>
      <c r="E119" s="102">
        <f t="shared" si="1"/>
        <v>0</v>
      </c>
    </row>
    <row r="120" spans="1:5" ht="12.75">
      <c r="A120" s="109" t="s">
        <v>498</v>
      </c>
      <c r="B120" t="s">
        <v>499</v>
      </c>
      <c r="C120" s="110">
        <v>10</v>
      </c>
      <c r="D120" s="101"/>
      <c r="E120" s="102">
        <f t="shared" si="1"/>
        <v>0</v>
      </c>
    </row>
    <row r="121" spans="1:5" ht="12.75">
      <c r="A121" s="99" t="s">
        <v>500</v>
      </c>
      <c r="B121" t="s">
        <v>501</v>
      </c>
      <c r="C121" s="100">
        <v>9</v>
      </c>
      <c r="D121" s="101"/>
      <c r="E121" s="102">
        <f t="shared" si="1"/>
        <v>0</v>
      </c>
    </row>
    <row r="122" spans="1:5" ht="12.75">
      <c r="A122" s="109" t="s">
        <v>502</v>
      </c>
      <c r="B122" t="s">
        <v>503</v>
      </c>
      <c r="C122" s="110">
        <v>8</v>
      </c>
      <c r="D122" s="101"/>
      <c r="E122" s="102">
        <f t="shared" si="1"/>
        <v>0</v>
      </c>
    </row>
    <row r="123" spans="1:5" ht="12.75">
      <c r="A123" s="99" t="s">
        <v>504</v>
      </c>
      <c r="B123" t="s">
        <v>505</v>
      </c>
      <c r="C123" s="100">
        <v>10</v>
      </c>
      <c r="D123" s="101"/>
      <c r="E123" s="102">
        <f t="shared" si="1"/>
        <v>0</v>
      </c>
    </row>
    <row r="124" spans="1:5" ht="12.75">
      <c r="A124" s="109" t="s">
        <v>506</v>
      </c>
      <c r="B124" t="s">
        <v>507</v>
      </c>
      <c r="C124" s="110">
        <v>7</v>
      </c>
      <c r="D124" s="101"/>
      <c r="E124" s="102">
        <f t="shared" si="1"/>
        <v>0</v>
      </c>
    </row>
    <row r="125" spans="1:5" ht="12.75">
      <c r="A125" s="109" t="s">
        <v>508</v>
      </c>
      <c r="B125" t="s">
        <v>509</v>
      </c>
      <c r="C125" s="110">
        <v>5</v>
      </c>
      <c r="D125" s="101">
        <v>1</v>
      </c>
      <c r="E125" s="102">
        <f t="shared" si="1"/>
        <v>5</v>
      </c>
    </row>
    <row r="126" spans="1:5" ht="12.75">
      <c r="A126" s="109" t="s">
        <v>510</v>
      </c>
      <c r="B126" t="s">
        <v>511</v>
      </c>
      <c r="C126" s="110">
        <v>8</v>
      </c>
      <c r="D126" s="101"/>
      <c r="E126" s="102">
        <f t="shared" si="1"/>
        <v>0</v>
      </c>
    </row>
    <row r="127" spans="1:5" ht="12.75">
      <c r="A127" s="109" t="s">
        <v>512</v>
      </c>
      <c r="B127" t="s">
        <v>513</v>
      </c>
      <c r="C127" s="110">
        <v>8</v>
      </c>
      <c r="D127" s="101"/>
      <c r="E127" s="102">
        <f t="shared" si="1"/>
        <v>0</v>
      </c>
    </row>
    <row r="128" spans="1:5" ht="12.75">
      <c r="A128" s="99" t="s">
        <v>514</v>
      </c>
      <c r="B128" t="s">
        <v>515</v>
      </c>
      <c r="C128" s="100">
        <v>8</v>
      </c>
      <c r="D128" s="101"/>
      <c r="E128" s="102">
        <f t="shared" si="1"/>
        <v>0</v>
      </c>
    </row>
    <row r="129" spans="1:5" ht="12.75">
      <c r="A129" s="99" t="s">
        <v>516</v>
      </c>
      <c r="B129" t="s">
        <v>517</v>
      </c>
      <c r="C129" s="100">
        <v>10</v>
      </c>
      <c r="D129" s="101"/>
      <c r="E129" s="102">
        <f t="shared" si="1"/>
        <v>0</v>
      </c>
    </row>
    <row r="130" spans="1:5" ht="12.75">
      <c r="A130" s="109" t="s">
        <v>518</v>
      </c>
      <c r="B130" t="s">
        <v>519</v>
      </c>
      <c r="C130" s="110">
        <v>6</v>
      </c>
      <c r="D130" s="101">
        <v>1</v>
      </c>
      <c r="E130" s="102">
        <f t="shared" si="1"/>
        <v>6</v>
      </c>
    </row>
    <row r="131" spans="1:5" s="108" customFormat="1" ht="12.75">
      <c r="A131" s="111" t="s">
        <v>520</v>
      </c>
      <c r="B131" s="108" t="s">
        <v>521</v>
      </c>
      <c r="C131" s="112">
        <v>8</v>
      </c>
      <c r="D131" s="106"/>
      <c r="E131" s="107">
        <f t="shared" si="1"/>
        <v>0</v>
      </c>
    </row>
    <row r="132" spans="1:5" s="108" customFormat="1" ht="12.75">
      <c r="A132" s="111" t="s">
        <v>522</v>
      </c>
      <c r="B132" s="108" t="s">
        <v>523</v>
      </c>
      <c r="C132" s="112">
        <v>9</v>
      </c>
      <c r="D132" s="106"/>
      <c r="E132" s="107">
        <f t="shared" si="1"/>
        <v>0</v>
      </c>
    </row>
    <row r="133" spans="1:5" ht="12.75">
      <c r="A133" s="109" t="s">
        <v>524</v>
      </c>
      <c r="B133" t="s">
        <v>525</v>
      </c>
      <c r="C133" s="110">
        <v>7</v>
      </c>
      <c r="D133" s="101">
        <v>1</v>
      </c>
      <c r="E133" s="102">
        <f t="shared" si="1"/>
        <v>7</v>
      </c>
    </row>
    <row r="134" spans="1:5" ht="12.75">
      <c r="A134" s="109" t="s">
        <v>526</v>
      </c>
      <c r="B134" s="113" t="s">
        <v>527</v>
      </c>
      <c r="C134" s="110">
        <v>8</v>
      </c>
      <c r="D134" s="101"/>
      <c r="E134" s="102">
        <f t="shared" si="1"/>
        <v>0</v>
      </c>
    </row>
    <row r="135" spans="1:5" ht="12.75">
      <c r="A135" s="109" t="s">
        <v>528</v>
      </c>
      <c r="B135" t="s">
        <v>529</v>
      </c>
      <c r="C135" s="110">
        <v>9</v>
      </c>
      <c r="D135" s="101"/>
      <c r="E135" s="102">
        <f t="shared" si="1"/>
        <v>0</v>
      </c>
    </row>
    <row r="136" spans="1:5" ht="12.75">
      <c r="A136" s="99" t="s">
        <v>530</v>
      </c>
      <c r="B136" t="s">
        <v>531</v>
      </c>
      <c r="C136" s="100">
        <v>7</v>
      </c>
      <c r="D136" s="101"/>
      <c r="E136" s="102">
        <f t="shared" si="1"/>
        <v>0</v>
      </c>
    </row>
    <row r="137" spans="1:5" ht="12.75">
      <c r="A137" s="99" t="s">
        <v>532</v>
      </c>
      <c r="B137" t="s">
        <v>533</v>
      </c>
      <c r="C137" s="100">
        <v>8</v>
      </c>
      <c r="D137" s="101"/>
      <c r="E137" s="102">
        <f t="shared" si="1"/>
        <v>0</v>
      </c>
    </row>
    <row r="138" spans="1:5" ht="12.75">
      <c r="A138" s="99" t="s">
        <v>534</v>
      </c>
      <c r="B138" t="s">
        <v>535</v>
      </c>
      <c r="C138" s="100">
        <v>9</v>
      </c>
      <c r="D138" s="101"/>
      <c r="E138" s="102">
        <f aca="true" t="shared" si="2" ref="E138:E189">C138*D138</f>
        <v>0</v>
      </c>
    </row>
    <row r="139" spans="1:5" s="108" customFormat="1" ht="12.75">
      <c r="A139" s="103" t="s">
        <v>536</v>
      </c>
      <c r="B139" s="108" t="s">
        <v>537</v>
      </c>
      <c r="C139" s="105">
        <v>9</v>
      </c>
      <c r="D139" s="106"/>
      <c r="E139" s="107">
        <f t="shared" si="2"/>
        <v>0</v>
      </c>
    </row>
    <row r="140" spans="1:5" ht="12.75">
      <c r="A140" s="99" t="s">
        <v>538</v>
      </c>
      <c r="B140" t="s">
        <v>539</v>
      </c>
      <c r="C140" s="100">
        <v>7</v>
      </c>
      <c r="D140" s="101"/>
      <c r="E140" s="102">
        <f t="shared" si="2"/>
        <v>0</v>
      </c>
    </row>
    <row r="141" spans="1:5" ht="12.75">
      <c r="A141" s="109" t="s">
        <v>540</v>
      </c>
      <c r="B141" t="s">
        <v>541</v>
      </c>
      <c r="C141" s="110">
        <v>9</v>
      </c>
      <c r="D141" s="101">
        <v>1</v>
      </c>
      <c r="E141" s="102">
        <f t="shared" si="2"/>
        <v>9</v>
      </c>
    </row>
    <row r="142" spans="1:5" ht="12.75">
      <c r="A142" s="109" t="s">
        <v>542</v>
      </c>
      <c r="B142" t="s">
        <v>543</v>
      </c>
      <c r="C142" s="110">
        <v>3</v>
      </c>
      <c r="D142" s="101"/>
      <c r="E142" s="102">
        <f t="shared" si="2"/>
        <v>0</v>
      </c>
    </row>
    <row r="143" spans="1:5" ht="12.75">
      <c r="A143" s="109" t="s">
        <v>544</v>
      </c>
      <c r="B143" t="s">
        <v>545</v>
      </c>
      <c r="C143" s="110">
        <v>8</v>
      </c>
      <c r="D143" s="101">
        <v>1</v>
      </c>
      <c r="E143" s="102">
        <f t="shared" si="2"/>
        <v>8</v>
      </c>
    </row>
    <row r="144" spans="1:5" s="108" customFormat="1" ht="12.75">
      <c r="A144" s="111" t="s">
        <v>546</v>
      </c>
      <c r="B144" s="108" t="s">
        <v>547</v>
      </c>
      <c r="C144" s="112">
        <v>6</v>
      </c>
      <c r="D144" s="106"/>
      <c r="E144" s="107">
        <f t="shared" si="2"/>
        <v>0</v>
      </c>
    </row>
    <row r="145" spans="1:5" s="108" customFormat="1" ht="12.75">
      <c r="A145" s="111" t="s">
        <v>548</v>
      </c>
      <c r="B145" s="108" t="s">
        <v>549</v>
      </c>
      <c r="C145" s="112">
        <v>10</v>
      </c>
      <c r="D145" s="106"/>
      <c r="E145" s="107">
        <f t="shared" si="2"/>
        <v>0</v>
      </c>
    </row>
    <row r="146" spans="1:5" ht="12.75">
      <c r="A146" s="99" t="s">
        <v>550</v>
      </c>
      <c r="B146" t="s">
        <v>551</v>
      </c>
      <c r="C146" s="100">
        <v>5</v>
      </c>
      <c r="D146" s="101"/>
      <c r="E146" s="102">
        <f t="shared" si="2"/>
        <v>0</v>
      </c>
    </row>
    <row r="147" spans="1:5" ht="25.5">
      <c r="A147" s="99" t="s">
        <v>552</v>
      </c>
      <c r="B147" s="113" t="s">
        <v>553</v>
      </c>
      <c r="C147" s="100">
        <v>10</v>
      </c>
      <c r="D147" s="101"/>
      <c r="E147" s="102">
        <f t="shared" si="2"/>
        <v>0</v>
      </c>
    </row>
    <row r="148" spans="1:5" ht="12.75">
      <c r="A148" s="99" t="s">
        <v>554</v>
      </c>
      <c r="B148" t="s">
        <v>555</v>
      </c>
      <c r="C148" s="100">
        <v>5</v>
      </c>
      <c r="D148" s="101">
        <v>1</v>
      </c>
      <c r="E148" s="102">
        <f t="shared" si="2"/>
        <v>5</v>
      </c>
    </row>
    <row r="149" spans="1:5" ht="12.75">
      <c r="A149" s="109" t="s">
        <v>556</v>
      </c>
      <c r="B149" t="s">
        <v>557</v>
      </c>
      <c r="C149" s="110">
        <v>9</v>
      </c>
      <c r="D149" s="101"/>
      <c r="E149" s="102">
        <f t="shared" si="2"/>
        <v>0</v>
      </c>
    </row>
    <row r="150" spans="1:5" ht="25.5">
      <c r="A150" s="109" t="s">
        <v>558</v>
      </c>
      <c r="B150" t="s">
        <v>559</v>
      </c>
      <c r="C150" s="110">
        <v>4</v>
      </c>
      <c r="D150" s="115"/>
      <c r="E150" s="102">
        <f t="shared" si="2"/>
        <v>0</v>
      </c>
    </row>
    <row r="151" spans="1:5" s="108" customFormat="1" ht="12.75">
      <c r="A151" s="111" t="s">
        <v>560</v>
      </c>
      <c r="B151" s="108" t="s">
        <v>561</v>
      </c>
      <c r="C151" s="112">
        <v>4</v>
      </c>
      <c r="D151" s="106"/>
      <c r="E151" s="107">
        <f t="shared" si="2"/>
        <v>0</v>
      </c>
    </row>
    <row r="152" spans="1:5" s="108" customFormat="1" ht="12.75">
      <c r="A152" s="111" t="s">
        <v>562</v>
      </c>
      <c r="B152" s="108" t="s">
        <v>563</v>
      </c>
      <c r="C152" s="112">
        <v>6</v>
      </c>
      <c r="D152" s="106"/>
      <c r="E152" s="107">
        <f t="shared" si="2"/>
        <v>0</v>
      </c>
    </row>
    <row r="153" spans="1:5" s="108" customFormat="1" ht="12.75">
      <c r="A153" s="111" t="s">
        <v>564</v>
      </c>
      <c r="B153" s="108" t="s">
        <v>565</v>
      </c>
      <c r="C153" s="112">
        <v>4</v>
      </c>
      <c r="D153" s="106"/>
      <c r="E153" s="107">
        <f t="shared" si="2"/>
        <v>0</v>
      </c>
    </row>
    <row r="154" spans="1:5" s="108" customFormat="1" ht="12.75">
      <c r="A154" s="111" t="s">
        <v>566</v>
      </c>
      <c r="B154" s="108" t="s">
        <v>567</v>
      </c>
      <c r="C154" s="112">
        <v>5</v>
      </c>
      <c r="D154" s="106"/>
      <c r="E154" s="107">
        <f t="shared" si="2"/>
        <v>0</v>
      </c>
    </row>
    <row r="155" spans="1:5" s="108" customFormat="1" ht="12.75">
      <c r="A155" s="111" t="s">
        <v>568</v>
      </c>
      <c r="B155" s="108" t="s">
        <v>569</v>
      </c>
      <c r="C155" s="112">
        <v>5</v>
      </c>
      <c r="D155" s="106"/>
      <c r="E155" s="107">
        <f t="shared" si="2"/>
        <v>0</v>
      </c>
    </row>
    <row r="156" spans="1:5" ht="12.75">
      <c r="A156" s="109" t="s">
        <v>570</v>
      </c>
      <c r="B156" s="116" t="s">
        <v>571</v>
      </c>
      <c r="C156" s="110">
        <v>8</v>
      </c>
      <c r="D156" s="101"/>
      <c r="E156" s="102">
        <f t="shared" si="2"/>
        <v>0</v>
      </c>
    </row>
    <row r="157" spans="1:5" ht="12.75">
      <c r="A157" s="99" t="s">
        <v>572</v>
      </c>
      <c r="B157" s="116" t="s">
        <v>573</v>
      </c>
      <c r="C157" s="100">
        <v>8</v>
      </c>
      <c r="D157" s="101"/>
      <c r="E157" s="102">
        <f t="shared" si="2"/>
        <v>0</v>
      </c>
    </row>
    <row r="158" spans="1:5" ht="12.75">
      <c r="A158" s="109" t="s">
        <v>574</v>
      </c>
      <c r="B158" s="8" t="s">
        <v>575</v>
      </c>
      <c r="C158" s="110">
        <v>9</v>
      </c>
      <c r="D158" s="101"/>
      <c r="E158" s="102">
        <f t="shared" si="2"/>
        <v>0</v>
      </c>
    </row>
    <row r="159" spans="1:5" ht="12.75">
      <c r="A159" s="99" t="s">
        <v>576</v>
      </c>
      <c r="B159" s="116" t="s">
        <v>577</v>
      </c>
      <c r="C159" s="100">
        <v>8</v>
      </c>
      <c r="D159" s="101"/>
      <c r="E159" s="102">
        <f t="shared" si="2"/>
        <v>0</v>
      </c>
    </row>
    <row r="160" spans="1:5" ht="12.75">
      <c r="A160" s="99" t="s">
        <v>578</v>
      </c>
      <c r="B160" t="s">
        <v>579</v>
      </c>
      <c r="C160" s="100">
        <v>5</v>
      </c>
      <c r="D160" s="101"/>
      <c r="E160" s="102">
        <f t="shared" si="2"/>
        <v>0</v>
      </c>
    </row>
    <row r="161" spans="1:5" ht="12.75">
      <c r="A161" s="109" t="s">
        <v>580</v>
      </c>
      <c r="B161" s="109" t="s">
        <v>581</v>
      </c>
      <c r="C161" s="110">
        <v>10</v>
      </c>
      <c r="D161" s="101"/>
      <c r="E161" s="102">
        <f t="shared" si="2"/>
        <v>0</v>
      </c>
    </row>
    <row r="162" spans="1:5" s="108" customFormat="1" ht="12.75">
      <c r="A162" s="111" t="s">
        <v>582</v>
      </c>
      <c r="B162" s="118" t="s">
        <v>583</v>
      </c>
      <c r="C162" s="112">
        <v>9</v>
      </c>
      <c r="D162" s="106"/>
      <c r="E162" s="107">
        <f t="shared" si="2"/>
        <v>0</v>
      </c>
    </row>
    <row r="163" spans="1:5" s="108" customFormat="1" ht="12.75">
      <c r="A163" s="111" t="s">
        <v>584</v>
      </c>
      <c r="B163" s="118" t="s">
        <v>585</v>
      </c>
      <c r="C163" s="112">
        <v>5</v>
      </c>
      <c r="D163" s="106"/>
      <c r="E163" s="107">
        <f t="shared" si="2"/>
        <v>0</v>
      </c>
    </row>
    <row r="164" spans="1:5" s="108" customFormat="1" ht="12.75">
      <c r="A164" s="111" t="s">
        <v>586</v>
      </c>
      <c r="B164" s="118" t="s">
        <v>587</v>
      </c>
      <c r="C164" s="112">
        <v>6</v>
      </c>
      <c r="D164" s="106"/>
      <c r="E164" s="107">
        <f t="shared" si="2"/>
        <v>0</v>
      </c>
    </row>
    <row r="165" spans="1:5" ht="12.75">
      <c r="A165" s="109" t="s">
        <v>588</v>
      </c>
      <c r="B165" t="s">
        <v>589</v>
      </c>
      <c r="C165" s="110">
        <v>5</v>
      </c>
      <c r="D165" s="101"/>
      <c r="E165" s="102">
        <f t="shared" si="2"/>
        <v>0</v>
      </c>
    </row>
    <row r="166" spans="1:5" ht="12.75">
      <c r="A166" s="99" t="s">
        <v>590</v>
      </c>
      <c r="B166" t="s">
        <v>591</v>
      </c>
      <c r="C166" s="100">
        <v>8</v>
      </c>
      <c r="D166" s="101"/>
      <c r="E166" s="102">
        <f t="shared" si="2"/>
        <v>0</v>
      </c>
    </row>
    <row r="167" spans="1:5" ht="12.75">
      <c r="A167" s="109" t="s">
        <v>592</v>
      </c>
      <c r="B167" t="s">
        <v>593</v>
      </c>
      <c r="C167" s="110">
        <v>3</v>
      </c>
      <c r="D167" s="101">
        <v>1</v>
      </c>
      <c r="E167" s="102">
        <f t="shared" si="2"/>
        <v>3</v>
      </c>
    </row>
    <row r="168" spans="1:5" ht="12.75">
      <c r="A168" s="99" t="s">
        <v>594</v>
      </c>
      <c r="B168" t="s">
        <v>595</v>
      </c>
      <c r="C168" s="100">
        <v>9</v>
      </c>
      <c r="D168" s="101"/>
      <c r="E168" s="102">
        <f t="shared" si="2"/>
        <v>0</v>
      </c>
    </row>
    <row r="169" spans="1:5" s="108" customFormat="1" ht="12.75">
      <c r="A169" s="103" t="s">
        <v>596</v>
      </c>
      <c r="B169" s="108" t="s">
        <v>597</v>
      </c>
      <c r="C169" s="105">
        <v>4</v>
      </c>
      <c r="D169" s="106"/>
      <c r="E169" s="107">
        <f t="shared" si="2"/>
        <v>0</v>
      </c>
    </row>
    <row r="170" spans="1:5" s="108" customFormat="1" ht="12.75">
      <c r="A170" s="103" t="s">
        <v>598</v>
      </c>
      <c r="B170" s="108" t="s">
        <v>599</v>
      </c>
      <c r="C170" s="105">
        <v>8</v>
      </c>
      <c r="D170" s="106"/>
      <c r="E170" s="107">
        <f t="shared" si="2"/>
        <v>0</v>
      </c>
    </row>
    <row r="171" spans="1:5" s="108" customFormat="1" ht="12.75">
      <c r="A171" s="103" t="s">
        <v>600</v>
      </c>
      <c r="B171" s="108" t="s">
        <v>601</v>
      </c>
      <c r="C171" s="105">
        <v>9</v>
      </c>
      <c r="D171" s="106"/>
      <c r="E171" s="107">
        <f t="shared" si="2"/>
        <v>0</v>
      </c>
    </row>
    <row r="172" spans="1:5" ht="12.75">
      <c r="A172" s="99" t="s">
        <v>602</v>
      </c>
      <c r="B172" t="s">
        <v>603</v>
      </c>
      <c r="C172" s="100">
        <v>1</v>
      </c>
      <c r="D172" s="101"/>
      <c r="E172" s="102">
        <f t="shared" si="2"/>
        <v>0</v>
      </c>
    </row>
    <row r="173" spans="1:5" ht="12.75">
      <c r="A173" s="109" t="s">
        <v>604</v>
      </c>
      <c r="B173" t="s">
        <v>605</v>
      </c>
      <c r="C173" s="110">
        <v>1</v>
      </c>
      <c r="D173" s="101">
        <v>1</v>
      </c>
      <c r="E173" s="102">
        <f t="shared" si="2"/>
        <v>1</v>
      </c>
    </row>
    <row r="174" spans="1:5" ht="12.75">
      <c r="A174" s="109" t="s">
        <v>606</v>
      </c>
      <c r="B174" t="s">
        <v>607</v>
      </c>
      <c r="C174" s="110">
        <v>10</v>
      </c>
      <c r="D174" s="100"/>
      <c r="E174" s="102">
        <f t="shared" si="2"/>
        <v>0</v>
      </c>
    </row>
    <row r="175" spans="1:5" ht="12.75">
      <c r="A175" s="109" t="s">
        <v>608</v>
      </c>
      <c r="B175" t="s">
        <v>609</v>
      </c>
      <c r="C175" s="110">
        <v>9</v>
      </c>
      <c r="D175" s="100"/>
      <c r="E175" s="102">
        <f t="shared" si="2"/>
        <v>0</v>
      </c>
    </row>
    <row r="176" spans="1:5" ht="12.75">
      <c r="A176" s="109" t="s">
        <v>610</v>
      </c>
      <c r="B176" t="s">
        <v>611</v>
      </c>
      <c r="C176" s="110">
        <v>9</v>
      </c>
      <c r="D176" s="100"/>
      <c r="E176" s="102">
        <f t="shared" si="2"/>
        <v>0</v>
      </c>
    </row>
    <row r="177" spans="1:5" ht="12.75">
      <c r="A177" s="109" t="s">
        <v>612</v>
      </c>
      <c r="B177" t="s">
        <v>613</v>
      </c>
      <c r="C177" s="110">
        <v>9</v>
      </c>
      <c r="D177" s="100"/>
      <c r="E177" s="102">
        <f t="shared" si="2"/>
        <v>0</v>
      </c>
    </row>
    <row r="178" spans="1:5" ht="12.75">
      <c r="A178" s="99" t="s">
        <v>614</v>
      </c>
      <c r="B178" t="s">
        <v>615</v>
      </c>
      <c r="C178" s="100">
        <v>10</v>
      </c>
      <c r="D178" s="100"/>
      <c r="E178" s="102">
        <f t="shared" si="2"/>
        <v>0</v>
      </c>
    </row>
    <row r="179" spans="1:5" ht="12.75">
      <c r="A179" s="109" t="s">
        <v>616</v>
      </c>
      <c r="B179" t="s">
        <v>617</v>
      </c>
      <c r="C179" s="110">
        <v>9</v>
      </c>
      <c r="D179" s="100"/>
      <c r="E179" s="102">
        <f t="shared" si="2"/>
        <v>0</v>
      </c>
    </row>
    <row r="180" spans="1:5" ht="12.75">
      <c r="A180" s="109" t="s">
        <v>618</v>
      </c>
      <c r="B180" t="s">
        <v>619</v>
      </c>
      <c r="C180" s="110">
        <v>9</v>
      </c>
      <c r="D180" s="100"/>
      <c r="E180" s="102">
        <f t="shared" si="2"/>
        <v>0</v>
      </c>
    </row>
    <row r="181" spans="1:5" ht="12.75">
      <c r="A181" s="109" t="s">
        <v>620</v>
      </c>
      <c r="B181" t="s">
        <v>621</v>
      </c>
      <c r="C181" s="110">
        <v>7</v>
      </c>
      <c r="D181" s="100"/>
      <c r="E181" s="102">
        <f t="shared" si="2"/>
        <v>0</v>
      </c>
    </row>
    <row r="182" spans="1:5" s="108" customFormat="1" ht="12.75">
      <c r="A182" s="111" t="s">
        <v>622</v>
      </c>
      <c r="B182" s="108" t="s">
        <v>623</v>
      </c>
      <c r="C182" s="112">
        <v>9</v>
      </c>
      <c r="D182" s="105"/>
      <c r="E182" s="107">
        <f t="shared" si="2"/>
        <v>0</v>
      </c>
    </row>
    <row r="183" spans="1:5" ht="12.75">
      <c r="A183" s="109" t="s">
        <v>624</v>
      </c>
      <c r="B183" t="s">
        <v>625</v>
      </c>
      <c r="C183" s="110">
        <v>6</v>
      </c>
      <c r="D183" s="105">
        <v>1</v>
      </c>
      <c r="E183" s="102">
        <f t="shared" si="2"/>
        <v>6</v>
      </c>
    </row>
    <row r="184" spans="1:5" s="108" customFormat="1" ht="12.75">
      <c r="A184" s="111" t="s">
        <v>626</v>
      </c>
      <c r="B184" s="108" t="s">
        <v>627</v>
      </c>
      <c r="C184" s="112">
        <v>3</v>
      </c>
      <c r="D184" s="105"/>
      <c r="E184" s="107">
        <f t="shared" si="2"/>
        <v>0</v>
      </c>
    </row>
    <row r="185" spans="1:5" ht="12.75">
      <c r="A185" s="99" t="s">
        <v>628</v>
      </c>
      <c r="B185" t="s">
        <v>629</v>
      </c>
      <c r="C185" s="100">
        <v>5</v>
      </c>
      <c r="D185" s="100"/>
      <c r="E185" s="102">
        <f t="shared" si="2"/>
        <v>0</v>
      </c>
    </row>
    <row r="186" spans="1:5" ht="12.75">
      <c r="A186" s="99" t="s">
        <v>630</v>
      </c>
      <c r="B186" s="116" t="s">
        <v>631</v>
      </c>
      <c r="C186" s="100">
        <v>6</v>
      </c>
      <c r="D186" s="100"/>
      <c r="E186" s="102">
        <f t="shared" si="2"/>
        <v>0</v>
      </c>
    </row>
    <row r="187" spans="1:5" ht="12.75">
      <c r="A187" s="99" t="s">
        <v>632</v>
      </c>
      <c r="B187" s="116" t="s">
        <v>633</v>
      </c>
      <c r="C187" s="100">
        <v>7</v>
      </c>
      <c r="D187" s="100"/>
      <c r="E187" s="102">
        <f t="shared" si="2"/>
        <v>0</v>
      </c>
    </row>
    <row r="188" spans="1:5" ht="12.75">
      <c r="A188" s="109" t="s">
        <v>634</v>
      </c>
      <c r="B188" s="109" t="s">
        <v>634</v>
      </c>
      <c r="C188" s="100">
        <v>8</v>
      </c>
      <c r="D188" s="100"/>
      <c r="E188" s="102">
        <f t="shared" si="2"/>
        <v>0</v>
      </c>
    </row>
    <row r="189" spans="1:5" ht="12.75">
      <c r="A189" s="109" t="s">
        <v>635</v>
      </c>
      <c r="B189" t="s">
        <v>636</v>
      </c>
      <c r="C189" s="110">
        <v>8</v>
      </c>
      <c r="D189" s="100"/>
      <c r="E189" s="102">
        <f t="shared" si="2"/>
        <v>0</v>
      </c>
    </row>
    <row r="190" spans="1:5" ht="12.75">
      <c r="A190" s="119"/>
      <c r="B190" s="119"/>
      <c r="C190" s="120"/>
      <c r="D190" s="100"/>
      <c r="E190" s="121"/>
    </row>
    <row r="191" spans="1:5" ht="12.75">
      <c r="A191" s="119" t="s">
        <v>637</v>
      </c>
      <c r="B191" s="119"/>
      <c r="D191" s="122">
        <f>SUM(D9:D189)</f>
        <v>21</v>
      </c>
      <c r="E191" s="123"/>
    </row>
    <row r="192" spans="1:5" ht="12.75">
      <c r="A192" s="119" t="s">
        <v>638</v>
      </c>
      <c r="B192" s="119"/>
      <c r="C192" s="94"/>
      <c r="E192">
        <f>(SUM(E9:E189)/D191)</f>
        <v>5.761904761904762</v>
      </c>
    </row>
    <row r="193" spans="1:5" ht="12.75">
      <c r="A193" s="119" t="s">
        <v>639</v>
      </c>
      <c r="B193" s="119"/>
      <c r="C193" s="123"/>
      <c r="E193" s="124">
        <f>(SUM(E9:E189)/D191)*SQRT(D191)</f>
        <v>26.404364718555076</v>
      </c>
    </row>
    <row r="195" spans="1:3" ht="12.75">
      <c r="A195" s="119"/>
      <c r="B195" s="119"/>
      <c r="C195" s="94"/>
    </row>
    <row r="196" ht="12.75">
      <c r="C196" s="94"/>
    </row>
    <row r="197" spans="1:3" ht="12.75">
      <c r="A197" s="119"/>
      <c r="B197" s="119"/>
      <c r="C197" s="94"/>
    </row>
  </sheetData>
  <sheetProtection/>
  <protectedRanges>
    <protectedRange sqref="D8:D189" name="number of species"/>
  </protectedRange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M26"/>
  <sheetViews>
    <sheetView workbookViewId="0" topLeftCell="A1">
      <pane xSplit="1" ySplit="1" topLeftCell="B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9" sqref="A9"/>
    </sheetView>
  </sheetViews>
  <sheetFormatPr defaultColWidth="9.140625" defaultRowHeight="12.75"/>
  <cols>
    <col min="1" max="1" width="67.7109375" style="0" customWidth="1"/>
    <col min="2" max="2" width="7.7109375" style="81" customWidth="1"/>
    <col min="3" max="4" width="7.7109375" style="68" customWidth="1"/>
    <col min="5" max="7" width="7.7109375" style="0" hidden="1" customWidth="1"/>
    <col min="8" max="8" width="7.7109375" style="0" customWidth="1"/>
    <col min="9" max="9" width="7.7109375" style="0" hidden="1" customWidth="1"/>
    <col min="10" max="11" width="7.7109375" style="0" customWidth="1"/>
    <col min="12" max="15" width="7.7109375" style="0" hidden="1" customWidth="1"/>
    <col min="16" max="16" width="4.7109375" style="0" hidden="1" customWidth="1"/>
    <col min="17" max="17" width="5.7109375" style="0" customWidth="1"/>
    <col min="18" max="21" width="4.7109375" style="0" hidden="1" customWidth="1"/>
    <col min="22" max="22" width="6.140625" style="0" customWidth="1"/>
    <col min="23" max="24" width="4.7109375" style="0" hidden="1" customWidth="1"/>
    <col min="25" max="35" width="5.7109375" style="0" hidden="1" customWidth="1"/>
    <col min="36" max="36" width="5.7109375" style="0" customWidth="1"/>
    <col min="37" max="38" width="5.7109375" style="0" hidden="1" customWidth="1"/>
    <col min="39" max="39" width="5.7109375" style="0" customWidth="1"/>
    <col min="40" max="43" width="5.7109375" style="0" hidden="1" customWidth="1"/>
    <col min="44" max="45" width="5.7109375" style="0" customWidth="1"/>
    <col min="46" max="50" width="5.7109375" style="0" hidden="1" customWidth="1"/>
    <col min="51" max="51" width="5.7109375" style="0" customWidth="1"/>
    <col min="52" max="57" width="5.7109375" style="0" hidden="1" customWidth="1"/>
    <col min="58" max="58" width="5.7109375" style="0" customWidth="1"/>
    <col min="59" max="59" width="5.7109375" style="0" hidden="1" customWidth="1"/>
    <col min="60" max="60" width="5.7109375" style="0" customWidth="1"/>
    <col min="61" max="66" width="5.7109375" style="0" hidden="1" customWidth="1"/>
    <col min="67" max="67" width="5.7109375" style="0" customWidth="1"/>
    <col min="68" max="71" width="5.7109375" style="0" hidden="1" customWidth="1"/>
    <col min="72" max="73" width="5.7109375" style="0" customWidth="1"/>
    <col min="74" max="77" width="5.7109375" style="0" hidden="1" customWidth="1"/>
    <col min="78" max="78" width="5.7109375" style="0" customWidth="1"/>
    <col min="79" max="79" width="5.7109375" style="0" hidden="1" customWidth="1"/>
    <col min="80" max="81" width="5.7109375" style="0" customWidth="1"/>
    <col min="82" max="93" width="5.7109375" style="0" hidden="1" customWidth="1"/>
    <col min="94" max="94" width="5.7109375" style="0" customWidth="1"/>
    <col min="95" max="95" width="5.7109375" style="0" hidden="1" customWidth="1"/>
    <col min="96" max="96" width="5.7109375" style="0" customWidth="1"/>
    <col min="97" max="103" width="5.7109375" style="0" hidden="1" customWidth="1"/>
    <col min="104" max="104" width="5.7109375" style="0" customWidth="1"/>
    <col min="105" max="117" width="5.7109375" style="0" hidden="1" customWidth="1"/>
    <col min="118" max="16384" width="5.7109375" style="0" customWidth="1"/>
  </cols>
  <sheetData>
    <row r="1" spans="1:117" s="3" customFormat="1" ht="138" customHeight="1">
      <c r="A1" s="76" t="s">
        <v>31</v>
      </c>
      <c r="B1" s="75" t="s">
        <v>26</v>
      </c>
      <c r="C1" s="70" t="s">
        <v>75</v>
      </c>
      <c r="D1" s="63" t="s">
        <v>89</v>
      </c>
      <c r="E1" s="59" t="str">
        <f>'ENTRY '!R1</f>
        <v>filamentous algae</v>
      </c>
      <c r="F1" s="59" t="str">
        <f>'ENTRY '!S1</f>
        <v>Brasenia schreberi,Watershield</v>
      </c>
      <c r="G1" s="59" t="str">
        <f>'ENTRY '!T1</f>
        <v>Carex comosa,bottle brush sedge</v>
      </c>
      <c r="H1" s="59" t="str">
        <f>'ENTRY '!U1</f>
        <v>Ceratophyllum demersum,Coontail</v>
      </c>
      <c r="I1" s="59" t="str">
        <f>'ENTRY '!V1</f>
        <v>Ceratophyllum echinatum,Spiny hornwort</v>
      </c>
      <c r="J1" s="59" t="str">
        <f>'ENTRY '!W1</f>
        <v>Chara ,Muskgrasses</v>
      </c>
      <c r="K1" s="59" t="str">
        <f>'ENTRY '!X1</f>
        <v>Decodon verticillatus,Swamp loosestrife</v>
      </c>
      <c r="L1" s="59" t="str">
        <f>'ENTRY '!Y1</f>
        <v>Dulichium arundinaceum,3-way sedge</v>
      </c>
      <c r="M1" s="59" t="str">
        <f>'ENTRY '!Z1</f>
        <v>Elatine minima,Waterwort</v>
      </c>
      <c r="N1" s="59" t="str">
        <f>'ENTRY '!AA1</f>
        <v>Eleocharis acicularis,needle spikerush</v>
      </c>
      <c r="O1" s="59" t="str">
        <f>'ENTRY '!AB1</f>
        <v>Eleocharis palustris,creeping spikerush</v>
      </c>
      <c r="P1" s="59" t="str">
        <f>'ENTRY '!AC1</f>
        <v>Eleocharis robbinsii,Robbins spikerush</v>
      </c>
      <c r="Q1" s="59" t="str">
        <f>'ENTRY '!AD1</f>
        <v>Elodea canadensis,Common waterweed</v>
      </c>
      <c r="R1" s="59" t="str">
        <f>'ENTRY '!AE1</f>
        <v>Elodea nuttallii,Slender waterweed</v>
      </c>
      <c r="S1" s="59" t="str">
        <f>'ENTRY '!AF1</f>
        <v>Equisetum fluviatile,water horsetail</v>
      </c>
      <c r="T1" s="59" t="str">
        <f>'ENTRY '!AG1</f>
        <v>Eriocaulon aquaticum,Pipewort</v>
      </c>
      <c r="U1" s="59" t="str">
        <f>'ENTRY '!AH1</f>
        <v>Gratiola aurea,Dwarf hyssop</v>
      </c>
      <c r="V1" s="59" t="str">
        <f>'ENTRY '!AI1</f>
        <v>Heteranthera dubia,Water star-grass</v>
      </c>
      <c r="W1" s="59" t="str">
        <f>'ENTRY '!AJ1</f>
        <v>Iris versicolor, Northern Blue flag</v>
      </c>
      <c r="X1" s="59" t="str">
        <f>'ENTRY '!AK1</f>
        <v>Isoetes sp.</v>
      </c>
      <c r="Y1" s="59" t="str">
        <f>'ENTRY '!AL1</f>
        <v>Juncus paleocarpus f. submersus,Brown-fruited rush</v>
      </c>
      <c r="Z1" s="59" t="str">
        <f>'ENTRY '!AM1</f>
        <v>Lemna minor,Small duckweed</v>
      </c>
      <c r="AA1" s="59" t="str">
        <f>'ENTRY '!AN1</f>
        <v>Lemna trisulca,Forked duckweed</v>
      </c>
      <c r="AB1" s="59" t="str">
        <f>'ENTRY '!AO1</f>
        <v>Littorella americana,Littorella</v>
      </c>
      <c r="AC1" s="59" t="str">
        <f>'ENTRY '!AP1</f>
        <v>Lobelia dortmanna,Water lobelia</v>
      </c>
      <c r="AD1" s="59" t="str">
        <f>'ENTRY '!AQ1</f>
        <v>Lythrum salicaria,Purple loosestrife</v>
      </c>
      <c r="AE1" s="59" t="str">
        <f>'ENTRY '!AR1</f>
        <v>Megalodonta beckii,Water marigold</v>
      </c>
      <c r="AF1" s="59" t="str">
        <f>'ENTRY '!AS1</f>
        <v>moss</v>
      </c>
      <c r="AG1" s="59" t="str">
        <f>'ENTRY '!AT1</f>
        <v>Myriophyllum alterniflorum,Alternate-leaved water milfoil</v>
      </c>
      <c r="AH1" s="59" t="str">
        <f>'ENTRY '!AU1</f>
        <v>Myriophyllum farwellii,Farwell's water milfoil</v>
      </c>
      <c r="AI1" s="59" t="str">
        <f>'ENTRY '!AV1</f>
        <v>Myriophyllum heterophyllum,Various-leaved water milfoil</v>
      </c>
      <c r="AJ1" s="59" t="str">
        <f>'ENTRY '!AW1</f>
        <v>Myriophyllum sibiricum,Northern water milfoil</v>
      </c>
      <c r="AK1" s="59" t="str">
        <f>'ENTRY '!AX1</f>
        <v>Myriophyllum tenellum,Dwarf water milfoil</v>
      </c>
      <c r="AL1" s="59" t="str">
        <f>'ENTRY '!AY1</f>
        <v>Myriophyllum verticillatum,Whorled water milfoil</v>
      </c>
      <c r="AM1" s="59" t="str">
        <f>'ENTRY '!AZ1</f>
        <v>Najas flexilis,Bushy pondweed</v>
      </c>
      <c r="AN1" s="59" t="str">
        <f>'ENTRY '!BA1</f>
        <v>Najas gracillima,Northern naiad</v>
      </c>
      <c r="AO1" s="59" t="str">
        <f>'ENTRY '!BB1</f>
        <v>Najas marina,Spiny naiad</v>
      </c>
      <c r="AP1" s="59" t="str">
        <f>'ENTRY '!BC1</f>
        <v>Nitella sp.,Nitella</v>
      </c>
      <c r="AQ1" s="59" t="str">
        <f>'ENTRY '!BD1</f>
        <v>Nuphar advena,Yellow pond lily</v>
      </c>
      <c r="AR1" s="59" t="str">
        <f>'ENTRY '!BE1</f>
        <v>Nuphar variegata,Spatterdock</v>
      </c>
      <c r="AS1" s="59" t="str">
        <f>'ENTRY '!BF1</f>
        <v>Nymphaea odorata,White water lily</v>
      </c>
      <c r="AT1" s="59" t="str">
        <f>'ENTRY '!BG1</f>
        <v>Phalaris arundinacea,Reed canary grass</v>
      </c>
      <c r="AU1" s="59" t="str">
        <f>'ENTRY '!BH1</f>
        <v>Phragmites australis,Common reed</v>
      </c>
      <c r="AV1" s="59" t="str">
        <f>'ENTRY '!BI1</f>
        <v>Polygonum amphibium,Water smartweed</v>
      </c>
      <c r="AW1" s="59" t="str">
        <f>'ENTRY '!BJ1</f>
        <v>Pontederia cordata,Pickerelweed</v>
      </c>
      <c r="AX1" s="59" t="str">
        <f>'ENTRY '!BK1</f>
        <v>Potamogeton alpinus,Alpine pondweed</v>
      </c>
      <c r="AY1" s="59" t="str">
        <f>'ENTRY '!BL1</f>
        <v>Potamogeton amplifolius,Large-leaf pondweed</v>
      </c>
      <c r="AZ1" s="59" t="str">
        <f>'ENTRY '!BM1</f>
        <v>Potamogeton bicupulatus,Filament-leaf pondweed</v>
      </c>
      <c r="BA1" s="59" t="str">
        <f>'ENTRY '!BN1</f>
        <v>Potamogeton confervoides,Algal-leaved pondweed</v>
      </c>
      <c r="BB1" s="59" t="str">
        <f>'ENTRY '!BO1</f>
        <v>Potamogeton diversifolius,Water-thread pondweed</v>
      </c>
      <c r="BC1" s="59" t="str">
        <f>'ENTRY '!BP1</f>
        <v>Potamogeton epihydrus,Ribbon-leaf pondweed</v>
      </c>
      <c r="BD1" s="59" t="str">
        <f>'ENTRY '!BQ1</f>
        <v>Potamogeton foliosus,Leafy pondweed</v>
      </c>
      <c r="BE1" s="59" t="str">
        <f>'ENTRY '!BR1</f>
        <v>Potamogeton friesii,Frie's pondweed</v>
      </c>
      <c r="BF1" s="59" t="str">
        <f>'ENTRY '!BS1</f>
        <v>Potamogeton gramineus,Variable pondweed</v>
      </c>
      <c r="BG1" s="59" t="str">
        <f>'ENTRY '!BT1</f>
        <v>Potamogeton hillii,Hill's pondweed</v>
      </c>
      <c r="BH1" s="59" t="str">
        <f>'ENTRY '!BU1</f>
        <v>Potamogeton illinoensis,Illinois pondweed</v>
      </c>
      <c r="BI1" s="59" t="str">
        <f>'ENTRY '!BV1</f>
        <v>Potamogeton natans,Floating-leaf pondweed</v>
      </c>
      <c r="BJ1" s="59" t="str">
        <f>'ENTRY '!BW1</f>
        <v>Potamogeton nodosus,Long-leaf pondweed</v>
      </c>
      <c r="BK1" s="59" t="str">
        <f>'ENTRY '!BX1</f>
        <v>Potamogeton oakesianus,Oake's pondweed</v>
      </c>
      <c r="BL1" s="59" t="str">
        <f>'ENTRY '!BY1</f>
        <v>Potamogeton obtusifolius,Blunt-leaf pondweed</v>
      </c>
      <c r="BM1" s="59" t="str">
        <f>'ENTRY '!BZ1</f>
        <v>Potamogeton praelongis,White-stem pondweed</v>
      </c>
      <c r="BN1" s="59" t="str">
        <f>'ENTRY '!CA1</f>
        <v>Potamogeton pusillus,Small pondweed</v>
      </c>
      <c r="BO1" s="59" t="str">
        <f>'ENTRY '!CB1</f>
        <v>Potamogeton richardsonii,Clasping-leaf pondweed</v>
      </c>
      <c r="BP1" s="59" t="str">
        <f>'ENTRY '!CC1</f>
        <v>Potamogeton robbinsii,Robbins pondweed</v>
      </c>
      <c r="BQ1" s="59" t="str">
        <f>'ENTRY '!CD1</f>
        <v>Potamogeton spirillus,Spiral-fruited pondweed</v>
      </c>
      <c r="BR1" s="59" t="str">
        <f>'ENTRY '!CE1</f>
        <v>Potamogeton strictifolius,Stiff pondweed</v>
      </c>
      <c r="BS1" s="59" t="str">
        <f>'ENTRY '!CF1</f>
        <v>Potamogeton vaseyi,Vasey's pondweed</v>
      </c>
      <c r="BT1" s="59" t="str">
        <f>'ENTRY '!CG1</f>
        <v>Potamogeton zosteriformis,Flat-stem pondweed</v>
      </c>
      <c r="BU1" s="59" t="str">
        <f>'ENTRY '!CH1</f>
        <v>Ranunculus aquatilis,Stiff water crowfoot</v>
      </c>
      <c r="BV1" s="59" t="str">
        <f>'ENTRY '!CI1</f>
        <v>Ranunculus flammula,Creeping spearwort</v>
      </c>
      <c r="BW1" s="59" t="str">
        <f>'ENTRY '!CJ1</f>
        <v>Ruppia cirhossa,Ditch grass</v>
      </c>
      <c r="BX1" s="59" t="str">
        <f>'ENTRY '!CK1</f>
        <v>Sagittaria cristata ,Crested arrowhead</v>
      </c>
      <c r="BY1" s="59" t="str">
        <f>'ENTRY '!CL1</f>
        <v>Sagittaria cuneata ,Arum-leaved arrowhead</v>
      </c>
      <c r="BZ1" s="59" t="str">
        <f>'ENTRY '!CM1</f>
        <v>Sagittaria graminea,Grass-leaved arrowhead</v>
      </c>
      <c r="CA1" s="59" t="str">
        <f>'ENTRY '!CN1</f>
        <v>Sagittaria latifolia,Common arrowhead</v>
      </c>
      <c r="CB1" s="59" t="str">
        <f>'ENTRY '!CO1</f>
        <v>Sagittaria sp.</v>
      </c>
      <c r="CC1" s="59" t="str">
        <f>'ENTRY '!CP1</f>
        <v>Schoenoplectus acutus,Hardstem bulrush</v>
      </c>
      <c r="CD1" s="59" t="str">
        <f>'ENTRY '!CQ1</f>
        <v>Schoenoplectus pungens,Three-square</v>
      </c>
      <c r="CE1" s="59" t="str">
        <f>'ENTRY '!CR1</f>
        <v>Schoenoplectus subterminalis,Water bulrush</v>
      </c>
      <c r="CF1" s="59" t="str">
        <f>'ENTRY '!CS1</f>
        <v>Schoenoplectus tabernaemontani,Softstem bulrush</v>
      </c>
      <c r="CG1" s="59" t="str">
        <f>'ENTRY '!CT1</f>
        <v>Sparganium americanum,American bur-reed</v>
      </c>
      <c r="CH1" s="59" t="str">
        <f>'ENTRY '!CU1</f>
        <v>Sparganium androcladum ,Shining bur-reed</v>
      </c>
      <c r="CI1" s="59" t="str">
        <f>'ENTRY '!CV1</f>
        <v>Sparganium angustifolium ,Narrow-leaved bur-reed</v>
      </c>
      <c r="CJ1" s="59" t="str">
        <f>'ENTRY '!CW1</f>
        <v>Sparganium emersum ,Narrow-leaved bur-reed</v>
      </c>
      <c r="CK1" s="59" t="str">
        <f>'ENTRY '!CX1</f>
        <v>Sparganium eurycarpum,Common bur-reed</v>
      </c>
      <c r="CL1" s="59" t="str">
        <f>'ENTRY '!CY1</f>
        <v>Sparganium fluctuans ,Floating-leaved bur-reed</v>
      </c>
      <c r="CM1" s="59" t="str">
        <f>'ENTRY '!CZ1</f>
        <v>Sparganium natans ,Small bur-reed</v>
      </c>
      <c r="CN1" s="59" t="str">
        <f>'ENTRY '!DA1</f>
        <v>Sparganium sp.</v>
      </c>
      <c r="CO1" s="59" t="str">
        <f>'ENTRY '!DB1</f>
        <v>Spirodela polyrhiza,Large Duckweed</v>
      </c>
      <c r="CP1" s="59" t="str">
        <f>'ENTRY '!DC1</f>
        <v>Stuckenia pectinata,Sago pondweed</v>
      </c>
      <c r="CQ1" s="59" t="str">
        <f>'ENTRY '!DD1</f>
        <v>Typha angustifolia,Narrow-leaved cattail</v>
      </c>
      <c r="CR1" s="59" t="str">
        <f>'ENTRY '!DE1</f>
        <v>Typha latifolia,Broad-leaved cattail</v>
      </c>
      <c r="CS1" s="59" t="str">
        <f>'ENTRY '!DF1</f>
        <v>Utricularia geminiscapa,Twin-stemmed bladderwort</v>
      </c>
      <c r="CT1" s="59" t="str">
        <f>'ENTRY '!DG1</f>
        <v>Utricularia gibba,Creeping bladderwort</v>
      </c>
      <c r="CU1" s="59" t="str">
        <f>'ENTRY '!DH1</f>
        <v>Utricularia intermedia,Flat-leaf bladderwort</v>
      </c>
      <c r="CV1" s="59" t="str">
        <f>'ENTRY '!DI1</f>
        <v>Utricularia minor,Small bladderwort</v>
      </c>
      <c r="CW1" s="59" t="str">
        <f>'ENTRY '!DJ1</f>
        <v>Utricularia purpurea,Large purple bladderwort</v>
      </c>
      <c r="CX1" s="59" t="str">
        <f>'ENTRY '!DK1</f>
        <v>Utricularia resupinata,Small purple</v>
      </c>
      <c r="CY1" s="59" t="str">
        <f>'ENTRY '!DL1</f>
        <v>Utricularia vulgaris,Common</v>
      </c>
      <c r="CZ1" s="59" t="str">
        <f>'ENTRY '!DM1</f>
        <v>Vallisneria americana,Wild celery</v>
      </c>
      <c r="DA1" s="59" t="str">
        <f>'ENTRY '!DN1</f>
        <v>Wolffia columbiana,Common watermeal</v>
      </c>
      <c r="DB1" s="59" t="str">
        <f>'ENTRY '!DO1</f>
        <v>Zannichellia palustris,Horned pondweed</v>
      </c>
      <c r="DC1" s="59" t="str">
        <f>'ENTRY '!DP1</f>
        <v>Zizania palustris,Northern wild rice</v>
      </c>
      <c r="DD1" s="59" t="str">
        <f>'ENTRY '!DQ1</f>
        <v>sp1</v>
      </c>
      <c r="DE1" s="59" t="str">
        <f>'ENTRY '!DR1</f>
        <v>sp2</v>
      </c>
      <c r="DF1" s="59" t="str">
        <f>'ENTRY '!DS1</f>
        <v>sp3</v>
      </c>
      <c r="DG1" s="59" t="str">
        <f>'ENTRY '!DT1</f>
        <v>sp4</v>
      </c>
      <c r="DH1" s="59" t="str">
        <f>'ENTRY '!DU1</f>
        <v>sp5</v>
      </c>
      <c r="DI1" s="59" t="str">
        <f>'ENTRY '!DV1</f>
        <v>sp6</v>
      </c>
      <c r="DJ1" s="59" t="str">
        <f>'ENTRY '!DW1</f>
        <v>sp7</v>
      </c>
      <c r="DK1" s="59" t="str">
        <f>'ENTRY '!DX1</f>
        <v>sp8</v>
      </c>
      <c r="DL1" s="59" t="str">
        <f>'ENTRY '!DY1</f>
        <v>sp9</v>
      </c>
      <c r="DM1" s="59" t="str">
        <f>'ENTRY '!DZ1</f>
        <v>sp10</v>
      </c>
    </row>
    <row r="2" spans="1:117" s="36" customFormat="1" ht="15" customHeight="1">
      <c r="A2" s="35" t="s">
        <v>163</v>
      </c>
      <c r="B2" s="75"/>
      <c r="C2" s="70"/>
      <c r="D2" s="63"/>
      <c r="E2" s="70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4"/>
      <c r="AV2" s="63"/>
      <c r="AW2" s="64"/>
      <c r="AX2" s="63"/>
      <c r="AY2" s="63"/>
      <c r="AZ2" s="64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4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5"/>
      <c r="DH2" s="65"/>
      <c r="DI2" s="65"/>
      <c r="DJ2" s="65"/>
      <c r="DK2" s="65"/>
      <c r="DL2" s="65"/>
      <c r="DM2" s="65"/>
    </row>
    <row r="3" spans="1:117" s="26" customFormat="1" ht="12.75">
      <c r="A3" s="26" t="s">
        <v>29</v>
      </c>
      <c r="B3" s="78"/>
      <c r="C3" s="87">
        <f>IF(C7="","",(C7/$B$14)*100)</f>
        <v>8.333333333333332</v>
      </c>
      <c r="D3" s="88">
        <f aca="true" t="shared" si="0" ref="D3:BO3">IF(D7="","",(D7/$B$14)*100)</f>
        <v>5</v>
      </c>
      <c r="E3" s="87">
        <f t="shared" si="0"/>
      </c>
      <c r="F3" s="88">
        <f t="shared" si="0"/>
      </c>
      <c r="G3" s="88">
        <f t="shared" si="0"/>
      </c>
      <c r="H3" s="88">
        <f t="shared" si="0"/>
        <v>31.666666666666664</v>
      </c>
      <c r="I3" s="88">
        <f t="shared" si="0"/>
      </c>
      <c r="J3" s="88">
        <f t="shared" si="0"/>
        <v>71.66666666666667</v>
      </c>
      <c r="K3" s="88">
        <f t="shared" si="0"/>
        <v>13.333333333333334</v>
      </c>
      <c r="L3" s="88">
        <f t="shared" si="0"/>
      </c>
      <c r="M3" s="88">
        <f t="shared" si="0"/>
      </c>
      <c r="N3" s="88">
        <f t="shared" si="0"/>
      </c>
      <c r="O3" s="88">
        <f t="shared" si="0"/>
      </c>
      <c r="P3" s="88">
        <f t="shared" si="0"/>
      </c>
      <c r="Q3" s="88">
        <f t="shared" si="0"/>
        <v>10</v>
      </c>
      <c r="R3" s="88">
        <f t="shared" si="0"/>
      </c>
      <c r="S3" s="88">
        <f t="shared" si="0"/>
      </c>
      <c r="T3" s="88">
        <f t="shared" si="0"/>
      </c>
      <c r="U3" s="88">
        <f t="shared" si="0"/>
      </c>
      <c r="V3" s="88">
        <f t="shared" si="0"/>
        <v>5</v>
      </c>
      <c r="W3" s="88">
        <f t="shared" si="0"/>
      </c>
      <c r="X3" s="88">
        <f t="shared" si="0"/>
      </c>
      <c r="Y3" s="88">
        <f t="shared" si="0"/>
      </c>
      <c r="Z3" s="88">
        <f t="shared" si="0"/>
      </c>
      <c r="AA3" s="88">
        <f t="shared" si="0"/>
      </c>
      <c r="AB3" s="88">
        <f t="shared" si="0"/>
      </c>
      <c r="AC3" s="88">
        <f t="shared" si="0"/>
      </c>
      <c r="AD3" s="88">
        <f t="shared" si="0"/>
      </c>
      <c r="AE3" s="88">
        <f t="shared" si="0"/>
      </c>
      <c r="AF3" s="88">
        <f t="shared" si="0"/>
      </c>
      <c r="AG3" s="88">
        <f t="shared" si="0"/>
      </c>
      <c r="AH3" s="88">
        <f t="shared" si="0"/>
      </c>
      <c r="AI3" s="88">
        <f t="shared" si="0"/>
      </c>
      <c r="AJ3" s="88">
        <f t="shared" si="0"/>
        <v>28.333333333333332</v>
      </c>
      <c r="AK3" s="88">
        <f t="shared" si="0"/>
      </c>
      <c r="AL3" s="88">
        <f t="shared" si="0"/>
      </c>
      <c r="AM3" s="88">
        <f t="shared" si="0"/>
        <v>26.666666666666668</v>
      </c>
      <c r="AN3" s="88">
        <f t="shared" si="0"/>
      </c>
      <c r="AO3" s="88">
        <f t="shared" si="0"/>
      </c>
      <c r="AP3" s="88">
        <f t="shared" si="0"/>
      </c>
      <c r="AQ3" s="88">
        <f t="shared" si="0"/>
      </c>
      <c r="AR3" s="88">
        <f t="shared" si="0"/>
        <v>3.3333333333333335</v>
      </c>
      <c r="AS3" s="88">
        <f t="shared" si="0"/>
        <v>30</v>
      </c>
      <c r="AT3" s="88">
        <f t="shared" si="0"/>
      </c>
      <c r="AU3" s="88">
        <f t="shared" si="0"/>
      </c>
      <c r="AV3" s="88">
        <f t="shared" si="0"/>
      </c>
      <c r="AW3" s="88">
        <f t="shared" si="0"/>
      </c>
      <c r="AX3" s="88">
        <f t="shared" si="0"/>
      </c>
      <c r="AY3" s="88">
        <f t="shared" si="0"/>
        <v>1.6666666666666667</v>
      </c>
      <c r="AZ3" s="88">
        <f t="shared" si="0"/>
      </c>
      <c r="BA3" s="88">
        <f t="shared" si="0"/>
      </c>
      <c r="BB3" s="88">
        <f t="shared" si="0"/>
      </c>
      <c r="BC3" s="88">
        <f t="shared" si="0"/>
      </c>
      <c r="BD3" s="88">
        <f t="shared" si="0"/>
      </c>
      <c r="BE3" s="88">
        <f t="shared" si="0"/>
      </c>
      <c r="BF3" s="88">
        <f t="shared" si="0"/>
        <v>5</v>
      </c>
      <c r="BG3" s="88">
        <f t="shared" si="0"/>
      </c>
      <c r="BH3" s="88">
        <f t="shared" si="0"/>
        <v>3.3333333333333335</v>
      </c>
      <c r="BI3" s="88">
        <f t="shared" si="0"/>
      </c>
      <c r="BJ3" s="88">
        <f t="shared" si="0"/>
      </c>
      <c r="BK3" s="88">
        <f t="shared" si="0"/>
      </c>
      <c r="BL3" s="88">
        <f t="shared" si="0"/>
      </c>
      <c r="BM3" s="88">
        <f t="shared" si="0"/>
      </c>
      <c r="BN3" s="88">
        <f t="shared" si="0"/>
      </c>
      <c r="BO3" s="88">
        <f t="shared" si="0"/>
        <v>15</v>
      </c>
      <c r="BP3" s="88">
        <f aca="true" t="shared" si="1" ref="BP3:DM3">IF(BP7="","",(BP7/$B$14)*100)</f>
      </c>
      <c r="BQ3" s="88">
        <f t="shared" si="1"/>
      </c>
      <c r="BR3" s="88">
        <f t="shared" si="1"/>
      </c>
      <c r="BS3" s="88">
        <f t="shared" si="1"/>
      </c>
      <c r="BT3" s="88">
        <f t="shared" si="1"/>
        <v>6.666666666666667</v>
      </c>
      <c r="BU3" s="88">
        <f t="shared" si="1"/>
        <v>1.6666666666666667</v>
      </c>
      <c r="BV3" s="88">
        <f t="shared" si="1"/>
      </c>
      <c r="BW3" s="88">
        <f t="shared" si="1"/>
      </c>
      <c r="BX3" s="88">
        <f t="shared" si="1"/>
      </c>
      <c r="BY3" s="88">
        <f t="shared" si="1"/>
      </c>
      <c r="BZ3" s="88">
        <f t="shared" si="1"/>
        <v>1.6666666666666667</v>
      </c>
      <c r="CA3" s="88">
        <f t="shared" si="1"/>
      </c>
      <c r="CB3" s="88">
        <f t="shared" si="1"/>
        <v>1.6666666666666667</v>
      </c>
      <c r="CC3" s="88">
        <f t="shared" si="1"/>
        <v>5</v>
      </c>
      <c r="CD3" s="88">
        <f t="shared" si="1"/>
      </c>
      <c r="CE3" s="88">
        <f t="shared" si="1"/>
      </c>
      <c r="CF3" s="88">
        <f t="shared" si="1"/>
      </c>
      <c r="CG3" s="88">
        <f t="shared" si="1"/>
      </c>
      <c r="CH3" s="88">
        <f t="shared" si="1"/>
      </c>
      <c r="CI3" s="88">
        <f t="shared" si="1"/>
      </c>
      <c r="CJ3" s="88">
        <f t="shared" si="1"/>
      </c>
      <c r="CK3" s="88">
        <f t="shared" si="1"/>
      </c>
      <c r="CL3" s="88">
        <f t="shared" si="1"/>
      </c>
      <c r="CM3" s="88">
        <f t="shared" si="1"/>
      </c>
      <c r="CN3" s="88">
        <f t="shared" si="1"/>
      </c>
      <c r="CO3" s="88">
        <f t="shared" si="1"/>
      </c>
      <c r="CP3" s="88">
        <f t="shared" si="1"/>
        <v>13.333333333333334</v>
      </c>
      <c r="CQ3" s="88">
        <f t="shared" si="1"/>
      </c>
      <c r="CR3" s="88">
        <f t="shared" si="1"/>
        <v>1.6666666666666667</v>
      </c>
      <c r="CS3" s="88">
        <f t="shared" si="1"/>
      </c>
      <c r="CT3" s="88">
        <f t="shared" si="1"/>
      </c>
      <c r="CU3" s="88">
        <f t="shared" si="1"/>
      </c>
      <c r="CV3" s="88">
        <f t="shared" si="1"/>
      </c>
      <c r="CW3" s="88">
        <f t="shared" si="1"/>
      </c>
      <c r="CX3" s="88">
        <f t="shared" si="1"/>
      </c>
      <c r="CY3" s="88">
        <f t="shared" si="1"/>
      </c>
      <c r="CZ3" s="88">
        <f t="shared" si="1"/>
        <v>33.33333333333333</v>
      </c>
      <c r="DA3" s="29">
        <f t="shared" si="1"/>
      </c>
      <c r="DB3" s="29">
        <f t="shared" si="1"/>
      </c>
      <c r="DC3" s="29">
        <f t="shared" si="1"/>
      </c>
      <c r="DD3" s="29">
        <f t="shared" si="1"/>
      </c>
      <c r="DE3" s="29">
        <f t="shared" si="1"/>
      </c>
      <c r="DF3" s="29">
        <f t="shared" si="1"/>
      </c>
      <c r="DG3" s="29">
        <f t="shared" si="1"/>
      </c>
      <c r="DH3" s="29">
        <f t="shared" si="1"/>
      </c>
      <c r="DI3" s="29">
        <f t="shared" si="1"/>
      </c>
      <c r="DJ3" s="29">
        <f t="shared" si="1"/>
      </c>
      <c r="DK3" s="29">
        <f t="shared" si="1"/>
      </c>
      <c r="DL3" s="29">
        <f t="shared" si="1"/>
      </c>
      <c r="DM3" s="29">
        <f t="shared" si="1"/>
      </c>
    </row>
    <row r="4" spans="1:117" s="26" customFormat="1" ht="12.75">
      <c r="A4" s="26" t="s">
        <v>39</v>
      </c>
      <c r="B4" s="79"/>
      <c r="C4" s="71">
        <f>IF(C7="","",(C7/$B$15)*100)</f>
        <v>7.936507936507936</v>
      </c>
      <c r="D4" s="29">
        <f aca="true" t="shared" si="2" ref="D4:BO4">IF(D7="","",(D7/$B$15)*100)</f>
        <v>4.761904761904762</v>
      </c>
      <c r="E4" s="71">
        <f t="shared" si="2"/>
      </c>
      <c r="F4" s="29">
        <f t="shared" si="2"/>
      </c>
      <c r="G4" s="29">
        <f t="shared" si="2"/>
      </c>
      <c r="H4" s="29">
        <f t="shared" si="2"/>
        <v>30.158730158730158</v>
      </c>
      <c r="I4" s="29">
        <f t="shared" si="2"/>
      </c>
      <c r="J4" s="29">
        <f t="shared" si="2"/>
        <v>68.25396825396825</v>
      </c>
      <c r="K4" s="29">
        <f t="shared" si="2"/>
        <v>12.698412698412698</v>
      </c>
      <c r="L4" s="29">
        <f t="shared" si="2"/>
      </c>
      <c r="M4" s="29">
        <f t="shared" si="2"/>
      </c>
      <c r="N4" s="29">
        <f t="shared" si="2"/>
      </c>
      <c r="O4" s="29">
        <f t="shared" si="2"/>
      </c>
      <c r="P4" s="29">
        <f t="shared" si="2"/>
      </c>
      <c r="Q4" s="29">
        <f t="shared" si="2"/>
        <v>9.523809523809524</v>
      </c>
      <c r="R4" s="29">
        <f t="shared" si="2"/>
      </c>
      <c r="S4" s="29">
        <f t="shared" si="2"/>
      </c>
      <c r="T4" s="29">
        <f t="shared" si="2"/>
      </c>
      <c r="U4" s="29">
        <f t="shared" si="2"/>
      </c>
      <c r="V4" s="29">
        <f t="shared" si="2"/>
        <v>4.761904761904762</v>
      </c>
      <c r="W4" s="29">
        <f t="shared" si="2"/>
      </c>
      <c r="X4" s="29">
        <f t="shared" si="2"/>
      </c>
      <c r="Y4" s="29">
        <f t="shared" si="2"/>
      </c>
      <c r="Z4" s="29">
        <f t="shared" si="2"/>
      </c>
      <c r="AA4" s="29">
        <f t="shared" si="2"/>
      </c>
      <c r="AB4" s="29">
        <f t="shared" si="2"/>
      </c>
      <c r="AC4" s="29">
        <f t="shared" si="2"/>
      </c>
      <c r="AD4" s="29">
        <f t="shared" si="2"/>
      </c>
      <c r="AE4" s="29">
        <f t="shared" si="2"/>
      </c>
      <c r="AF4" s="29">
        <f t="shared" si="2"/>
      </c>
      <c r="AG4" s="29">
        <f t="shared" si="2"/>
      </c>
      <c r="AH4" s="29">
        <f t="shared" si="2"/>
      </c>
      <c r="AI4" s="29">
        <f t="shared" si="2"/>
      </c>
      <c r="AJ4" s="29">
        <f t="shared" si="2"/>
        <v>26.984126984126984</v>
      </c>
      <c r="AK4" s="29">
        <f t="shared" si="2"/>
      </c>
      <c r="AL4" s="29">
        <f t="shared" si="2"/>
      </c>
      <c r="AM4" s="29">
        <f t="shared" si="2"/>
        <v>25.396825396825395</v>
      </c>
      <c r="AN4" s="29">
        <f t="shared" si="2"/>
      </c>
      <c r="AO4" s="29">
        <f t="shared" si="2"/>
      </c>
      <c r="AP4" s="29">
        <f t="shared" si="2"/>
      </c>
      <c r="AQ4" s="29">
        <f t="shared" si="2"/>
      </c>
      <c r="AR4" s="29">
        <f t="shared" si="2"/>
        <v>3.1746031746031744</v>
      </c>
      <c r="AS4" s="29">
        <f t="shared" si="2"/>
        <v>28.57142857142857</v>
      </c>
      <c r="AT4" s="29">
        <f t="shared" si="2"/>
      </c>
      <c r="AU4" s="29">
        <f t="shared" si="2"/>
      </c>
      <c r="AV4" s="29">
        <f t="shared" si="2"/>
      </c>
      <c r="AW4" s="29">
        <f t="shared" si="2"/>
      </c>
      <c r="AX4" s="29">
        <f t="shared" si="2"/>
      </c>
      <c r="AY4" s="29">
        <f t="shared" si="2"/>
        <v>1.5873015873015872</v>
      </c>
      <c r="AZ4" s="29">
        <f t="shared" si="2"/>
      </c>
      <c r="BA4" s="29">
        <f t="shared" si="2"/>
      </c>
      <c r="BB4" s="29">
        <f t="shared" si="2"/>
      </c>
      <c r="BC4" s="29">
        <f t="shared" si="2"/>
      </c>
      <c r="BD4" s="29">
        <f t="shared" si="2"/>
      </c>
      <c r="BE4" s="29">
        <f t="shared" si="2"/>
      </c>
      <c r="BF4" s="29">
        <f t="shared" si="2"/>
        <v>4.761904761904762</v>
      </c>
      <c r="BG4" s="29">
        <f t="shared" si="2"/>
      </c>
      <c r="BH4" s="29">
        <f t="shared" si="2"/>
        <v>3.1746031746031744</v>
      </c>
      <c r="BI4" s="29">
        <f t="shared" si="2"/>
      </c>
      <c r="BJ4" s="29">
        <f t="shared" si="2"/>
      </c>
      <c r="BK4" s="29">
        <f t="shared" si="2"/>
      </c>
      <c r="BL4" s="29">
        <f t="shared" si="2"/>
      </c>
      <c r="BM4" s="29">
        <f t="shared" si="2"/>
      </c>
      <c r="BN4" s="29">
        <f t="shared" si="2"/>
      </c>
      <c r="BO4" s="29">
        <f t="shared" si="2"/>
        <v>14.285714285714285</v>
      </c>
      <c r="BP4" s="29">
        <f aca="true" t="shared" si="3" ref="BP4:DM4">IF(BP7="","",(BP7/$B$15)*100)</f>
      </c>
      <c r="BQ4" s="29">
        <f t="shared" si="3"/>
      </c>
      <c r="BR4" s="29">
        <f t="shared" si="3"/>
      </c>
      <c r="BS4" s="29">
        <f t="shared" si="3"/>
      </c>
      <c r="BT4" s="29">
        <f t="shared" si="3"/>
        <v>6.349206349206349</v>
      </c>
      <c r="BU4" s="29">
        <f t="shared" si="3"/>
        <v>1.5873015873015872</v>
      </c>
      <c r="BV4" s="29">
        <f t="shared" si="3"/>
      </c>
      <c r="BW4" s="29">
        <f t="shared" si="3"/>
      </c>
      <c r="BX4" s="29">
        <f t="shared" si="3"/>
      </c>
      <c r="BY4" s="29">
        <f t="shared" si="3"/>
      </c>
      <c r="BZ4" s="29">
        <f t="shared" si="3"/>
        <v>1.5873015873015872</v>
      </c>
      <c r="CA4" s="29">
        <f t="shared" si="3"/>
      </c>
      <c r="CB4" s="29">
        <f t="shared" si="3"/>
        <v>1.5873015873015872</v>
      </c>
      <c r="CC4" s="29">
        <f t="shared" si="3"/>
        <v>4.761904761904762</v>
      </c>
      <c r="CD4" s="29">
        <f t="shared" si="3"/>
      </c>
      <c r="CE4" s="29">
        <f t="shared" si="3"/>
      </c>
      <c r="CF4" s="29">
        <f t="shared" si="3"/>
      </c>
      <c r="CG4" s="29">
        <f t="shared" si="3"/>
      </c>
      <c r="CH4" s="29">
        <f t="shared" si="3"/>
      </c>
      <c r="CI4" s="29">
        <f t="shared" si="3"/>
      </c>
      <c r="CJ4" s="29">
        <f t="shared" si="3"/>
      </c>
      <c r="CK4" s="29">
        <f t="shared" si="3"/>
      </c>
      <c r="CL4" s="29">
        <f t="shared" si="3"/>
      </c>
      <c r="CM4" s="29">
        <f t="shared" si="3"/>
      </c>
      <c r="CN4" s="29">
        <f t="shared" si="3"/>
      </c>
      <c r="CO4" s="29">
        <f t="shared" si="3"/>
      </c>
      <c r="CP4" s="29">
        <f t="shared" si="3"/>
        <v>12.698412698412698</v>
      </c>
      <c r="CQ4" s="29">
        <f t="shared" si="3"/>
      </c>
      <c r="CR4" s="29">
        <f t="shared" si="3"/>
        <v>1.5873015873015872</v>
      </c>
      <c r="CS4" s="29">
        <f t="shared" si="3"/>
      </c>
      <c r="CT4" s="29">
        <f t="shared" si="3"/>
      </c>
      <c r="CU4" s="29">
        <f t="shared" si="3"/>
      </c>
      <c r="CV4" s="29">
        <f t="shared" si="3"/>
      </c>
      <c r="CW4" s="29">
        <f t="shared" si="3"/>
      </c>
      <c r="CX4" s="29">
        <f t="shared" si="3"/>
      </c>
      <c r="CY4" s="29">
        <f t="shared" si="3"/>
      </c>
      <c r="CZ4" s="29">
        <f t="shared" si="3"/>
        <v>31.746031746031743</v>
      </c>
      <c r="DA4" s="29">
        <f t="shared" si="3"/>
      </c>
      <c r="DB4" s="29">
        <f t="shared" si="3"/>
      </c>
      <c r="DC4" s="29">
        <f t="shared" si="3"/>
      </c>
      <c r="DD4" s="29">
        <f t="shared" si="3"/>
      </c>
      <c r="DE4" s="29">
        <f t="shared" si="3"/>
      </c>
      <c r="DF4" s="29">
        <f t="shared" si="3"/>
      </c>
      <c r="DG4" s="29">
        <f t="shared" si="3"/>
      </c>
      <c r="DH4" s="29">
        <f t="shared" si="3"/>
      </c>
      <c r="DI4" s="29">
        <f t="shared" si="3"/>
      </c>
      <c r="DJ4" s="29">
        <f t="shared" si="3"/>
      </c>
      <c r="DK4" s="29">
        <f t="shared" si="3"/>
      </c>
      <c r="DL4" s="29">
        <f t="shared" si="3"/>
      </c>
      <c r="DM4" s="29">
        <f t="shared" si="3"/>
      </c>
    </row>
    <row r="5" spans="1:117" s="27" customFormat="1" ht="12.75">
      <c r="A5" s="26" t="s">
        <v>4</v>
      </c>
      <c r="B5" s="78"/>
      <c r="C5" s="72">
        <f>IF(C4="","",(C4/(SUM($C$4:$DP$4)/100)))</f>
        <v>2.5773195876288657</v>
      </c>
      <c r="D5" s="30">
        <f aca="true" t="shared" si="4" ref="D5:BO5">IF(D4="","",(D4/(SUM($C$4:$DP$4)/100)))</f>
        <v>1.5463917525773194</v>
      </c>
      <c r="E5" s="72">
        <f t="shared" si="4"/>
      </c>
      <c r="F5" s="30">
        <f t="shared" si="4"/>
      </c>
      <c r="G5" s="30">
        <f t="shared" si="4"/>
      </c>
      <c r="H5" s="30">
        <f t="shared" si="4"/>
        <v>9.79381443298969</v>
      </c>
      <c r="I5" s="30">
        <f t="shared" si="4"/>
      </c>
      <c r="J5" s="30">
        <f t="shared" si="4"/>
        <v>22.164948453608247</v>
      </c>
      <c r="K5" s="30">
        <f t="shared" si="4"/>
        <v>4.123711340206185</v>
      </c>
      <c r="L5" s="30">
        <f t="shared" si="4"/>
      </c>
      <c r="M5" s="30">
        <f t="shared" si="4"/>
      </c>
      <c r="N5" s="30">
        <f t="shared" si="4"/>
      </c>
      <c r="O5" s="30">
        <f t="shared" si="4"/>
      </c>
      <c r="P5" s="30">
        <f t="shared" si="4"/>
      </c>
      <c r="Q5" s="30">
        <f t="shared" si="4"/>
        <v>3.092783505154639</v>
      </c>
      <c r="R5" s="30">
        <f t="shared" si="4"/>
      </c>
      <c r="S5" s="30">
        <f t="shared" si="4"/>
      </c>
      <c r="T5" s="30">
        <f t="shared" si="4"/>
      </c>
      <c r="U5" s="30">
        <f t="shared" si="4"/>
      </c>
      <c r="V5" s="30">
        <f t="shared" si="4"/>
        <v>1.5463917525773194</v>
      </c>
      <c r="W5" s="30">
        <f t="shared" si="4"/>
      </c>
      <c r="X5" s="30">
        <f t="shared" si="4"/>
      </c>
      <c r="Y5" s="30">
        <f t="shared" si="4"/>
      </c>
      <c r="Z5" s="30">
        <f t="shared" si="4"/>
      </c>
      <c r="AA5" s="30">
        <f t="shared" si="4"/>
      </c>
      <c r="AB5" s="30">
        <f t="shared" si="4"/>
      </c>
      <c r="AC5" s="30">
        <f t="shared" si="4"/>
      </c>
      <c r="AD5" s="30">
        <f t="shared" si="4"/>
      </c>
      <c r="AE5" s="30">
        <f t="shared" si="4"/>
      </c>
      <c r="AF5" s="30">
        <f t="shared" si="4"/>
      </c>
      <c r="AG5" s="30">
        <f t="shared" si="4"/>
      </c>
      <c r="AH5" s="30">
        <f t="shared" si="4"/>
      </c>
      <c r="AI5" s="30">
        <f t="shared" si="4"/>
      </c>
      <c r="AJ5" s="30">
        <f t="shared" si="4"/>
        <v>8.762886597938143</v>
      </c>
      <c r="AK5" s="30">
        <f t="shared" si="4"/>
      </c>
      <c r="AL5" s="30">
        <f t="shared" si="4"/>
      </c>
      <c r="AM5" s="30">
        <f t="shared" si="4"/>
        <v>8.24742268041237</v>
      </c>
      <c r="AN5" s="30">
        <f t="shared" si="4"/>
      </c>
      <c r="AO5" s="30">
        <f t="shared" si="4"/>
      </c>
      <c r="AP5" s="30">
        <f t="shared" si="4"/>
      </c>
      <c r="AQ5" s="30">
        <f t="shared" si="4"/>
      </c>
      <c r="AR5" s="30">
        <f t="shared" si="4"/>
        <v>1.0309278350515463</v>
      </c>
      <c r="AS5" s="30">
        <f t="shared" si="4"/>
        <v>9.278350515463917</v>
      </c>
      <c r="AT5" s="30">
        <f t="shared" si="4"/>
      </c>
      <c r="AU5" s="30">
        <f t="shared" si="4"/>
      </c>
      <c r="AV5" s="30">
        <f t="shared" si="4"/>
      </c>
      <c r="AW5" s="30">
        <f t="shared" si="4"/>
      </c>
      <c r="AX5" s="30">
        <f t="shared" si="4"/>
      </c>
      <c r="AY5" s="30">
        <f t="shared" si="4"/>
        <v>0.5154639175257731</v>
      </c>
      <c r="AZ5" s="30">
        <f t="shared" si="4"/>
      </c>
      <c r="BA5" s="30">
        <f t="shared" si="4"/>
      </c>
      <c r="BB5" s="30">
        <f t="shared" si="4"/>
      </c>
      <c r="BC5" s="30">
        <f t="shared" si="4"/>
      </c>
      <c r="BD5" s="30">
        <f t="shared" si="4"/>
      </c>
      <c r="BE5" s="30">
        <f t="shared" si="4"/>
      </c>
      <c r="BF5" s="30">
        <f t="shared" si="4"/>
        <v>1.5463917525773194</v>
      </c>
      <c r="BG5" s="30">
        <f t="shared" si="4"/>
      </c>
      <c r="BH5" s="30">
        <f t="shared" si="4"/>
        <v>1.0309278350515463</v>
      </c>
      <c r="BI5" s="30">
        <f t="shared" si="4"/>
      </c>
      <c r="BJ5" s="30">
        <f t="shared" si="4"/>
      </c>
      <c r="BK5" s="30">
        <f t="shared" si="4"/>
      </c>
      <c r="BL5" s="30">
        <f t="shared" si="4"/>
      </c>
      <c r="BM5" s="30">
        <f t="shared" si="4"/>
      </c>
      <c r="BN5" s="30">
        <f t="shared" si="4"/>
      </c>
      <c r="BO5" s="30">
        <f t="shared" si="4"/>
        <v>4.639175257731958</v>
      </c>
      <c r="BP5" s="30">
        <f aca="true" t="shared" si="5" ref="BP5:DM5">IF(BP4="","",(BP4/(SUM($C$4:$DP$4)/100)))</f>
      </c>
      <c r="BQ5" s="30">
        <f t="shared" si="5"/>
      </c>
      <c r="BR5" s="30">
        <f t="shared" si="5"/>
      </c>
      <c r="BS5" s="30">
        <f t="shared" si="5"/>
      </c>
      <c r="BT5" s="30">
        <f t="shared" si="5"/>
        <v>2.0618556701030926</v>
      </c>
      <c r="BU5" s="30">
        <f t="shared" si="5"/>
        <v>0.5154639175257731</v>
      </c>
      <c r="BV5" s="30">
        <f t="shared" si="5"/>
      </c>
      <c r="BW5" s="30">
        <f t="shared" si="5"/>
      </c>
      <c r="BX5" s="30">
        <f t="shared" si="5"/>
      </c>
      <c r="BY5" s="30">
        <f t="shared" si="5"/>
      </c>
      <c r="BZ5" s="30">
        <f t="shared" si="5"/>
        <v>0.5154639175257731</v>
      </c>
      <c r="CA5" s="30">
        <f t="shared" si="5"/>
      </c>
      <c r="CB5" s="30">
        <f t="shared" si="5"/>
        <v>0.5154639175257731</v>
      </c>
      <c r="CC5" s="30">
        <f t="shared" si="5"/>
        <v>1.5463917525773194</v>
      </c>
      <c r="CD5" s="30">
        <f t="shared" si="5"/>
      </c>
      <c r="CE5" s="30">
        <f t="shared" si="5"/>
      </c>
      <c r="CF5" s="30">
        <f t="shared" si="5"/>
      </c>
      <c r="CG5" s="30">
        <f t="shared" si="5"/>
      </c>
      <c r="CH5" s="30">
        <f t="shared" si="5"/>
      </c>
      <c r="CI5" s="30">
        <f t="shared" si="5"/>
      </c>
      <c r="CJ5" s="30">
        <f t="shared" si="5"/>
      </c>
      <c r="CK5" s="30">
        <f t="shared" si="5"/>
      </c>
      <c r="CL5" s="30">
        <f t="shared" si="5"/>
      </c>
      <c r="CM5" s="30">
        <f t="shared" si="5"/>
      </c>
      <c r="CN5" s="30">
        <f t="shared" si="5"/>
      </c>
      <c r="CO5" s="30">
        <f t="shared" si="5"/>
      </c>
      <c r="CP5" s="30">
        <f t="shared" si="5"/>
        <v>4.123711340206185</v>
      </c>
      <c r="CQ5" s="30">
        <f t="shared" si="5"/>
      </c>
      <c r="CR5" s="30">
        <f t="shared" si="5"/>
        <v>0.5154639175257731</v>
      </c>
      <c r="CS5" s="30">
        <f t="shared" si="5"/>
      </c>
      <c r="CT5" s="30">
        <f t="shared" si="5"/>
      </c>
      <c r="CU5" s="30">
        <f t="shared" si="5"/>
      </c>
      <c r="CV5" s="30">
        <f t="shared" si="5"/>
      </c>
      <c r="CW5" s="30">
        <f t="shared" si="5"/>
      </c>
      <c r="CX5" s="30">
        <f t="shared" si="5"/>
      </c>
      <c r="CY5" s="30">
        <f t="shared" si="5"/>
      </c>
      <c r="CZ5" s="30">
        <f t="shared" si="5"/>
        <v>10.309278350515463</v>
      </c>
      <c r="DA5" s="30">
        <f t="shared" si="5"/>
      </c>
      <c r="DB5" s="30">
        <f t="shared" si="5"/>
      </c>
      <c r="DC5" s="30">
        <f t="shared" si="5"/>
      </c>
      <c r="DD5" s="30">
        <f t="shared" si="5"/>
      </c>
      <c r="DE5" s="30">
        <f t="shared" si="5"/>
      </c>
      <c r="DF5" s="30">
        <f t="shared" si="5"/>
      </c>
      <c r="DG5" s="30">
        <f t="shared" si="5"/>
      </c>
      <c r="DH5" s="30">
        <f t="shared" si="5"/>
      </c>
      <c r="DI5" s="30">
        <f t="shared" si="5"/>
      </c>
      <c r="DJ5" s="30">
        <f t="shared" si="5"/>
      </c>
      <c r="DK5" s="30">
        <f t="shared" si="5"/>
      </c>
      <c r="DL5" s="30">
        <f t="shared" si="5"/>
      </c>
      <c r="DM5" s="30">
        <f t="shared" si="5"/>
      </c>
    </row>
    <row r="6" spans="1:117" s="42" customFormat="1" ht="12.75">
      <c r="A6" s="42" t="s">
        <v>5</v>
      </c>
      <c r="B6" s="80">
        <f>IF(SUM(C6:DM6)&gt;0,SUM(C6:DM6),"")</f>
        <v>0.10067488574768838</v>
      </c>
      <c r="C6" s="73"/>
      <c r="D6" s="43">
        <f>IF(D5="","",(D5*D5)/10000)</f>
        <v>0.00023913274524391538</v>
      </c>
      <c r="E6" s="73">
        <f>IF(E5="","",(E5*E5)/10000)</f>
      </c>
      <c r="F6" s="43">
        <f aca="true" t="shared" si="6" ref="F6:BQ6">IF(F5="","",(F5*F5)/10000)</f>
      </c>
      <c r="G6" s="43">
        <f t="shared" si="6"/>
      </c>
      <c r="H6" s="43">
        <f t="shared" si="6"/>
        <v>0.009591880114783716</v>
      </c>
      <c r="I6" s="43">
        <f t="shared" si="6"/>
      </c>
      <c r="J6" s="43">
        <f t="shared" si="6"/>
        <v>0.049128493995111065</v>
      </c>
      <c r="K6" s="43">
        <f t="shared" si="6"/>
        <v>0.001700499521734509</v>
      </c>
      <c r="L6" s="43">
        <f t="shared" si="6"/>
      </c>
      <c r="M6" s="43">
        <f t="shared" si="6"/>
      </c>
      <c r="N6" s="43">
        <f t="shared" si="6"/>
      </c>
      <c r="O6" s="43">
        <f t="shared" si="6"/>
      </c>
      <c r="P6" s="43">
        <f t="shared" si="6"/>
      </c>
      <c r="Q6" s="43">
        <f t="shared" si="6"/>
        <v>0.0009565309809756615</v>
      </c>
      <c r="R6" s="43">
        <f t="shared" si="6"/>
      </c>
      <c r="S6" s="43">
        <f t="shared" si="6"/>
      </c>
      <c r="T6" s="43">
        <f t="shared" si="6"/>
      </c>
      <c r="U6" s="43">
        <f t="shared" si="6"/>
      </c>
      <c r="V6" s="43">
        <f t="shared" si="6"/>
        <v>0.00023913274524391538</v>
      </c>
      <c r="W6" s="43">
        <f t="shared" si="6"/>
      </c>
      <c r="X6" s="43">
        <f t="shared" si="6"/>
      </c>
      <c r="Y6" s="43">
        <f t="shared" si="6"/>
      </c>
      <c r="Z6" s="43">
        <f t="shared" si="6"/>
      </c>
      <c r="AA6" s="43">
        <f t="shared" si="6"/>
      </c>
      <c r="AB6" s="43">
        <f t="shared" si="6"/>
      </c>
      <c r="AC6" s="43">
        <f t="shared" si="6"/>
      </c>
      <c r="AD6" s="43">
        <f t="shared" si="6"/>
      </c>
      <c r="AE6" s="43">
        <f t="shared" si="6"/>
      </c>
      <c r="AF6" s="43">
        <f t="shared" si="6"/>
      </c>
      <c r="AG6" s="43">
        <f t="shared" si="6"/>
      </c>
      <c r="AH6" s="43">
        <f t="shared" si="6"/>
      </c>
      <c r="AI6" s="43">
        <f t="shared" si="6"/>
      </c>
      <c r="AJ6" s="43">
        <f t="shared" si="6"/>
        <v>0.007678818152832393</v>
      </c>
      <c r="AK6" s="43">
        <f t="shared" si="6"/>
      </c>
      <c r="AL6" s="43">
        <f t="shared" si="6"/>
      </c>
      <c r="AM6" s="43">
        <f t="shared" si="6"/>
        <v>0.006801998086938036</v>
      </c>
      <c r="AN6" s="43">
        <f t="shared" si="6"/>
      </c>
      <c r="AO6" s="43">
        <f t="shared" si="6"/>
      </c>
      <c r="AP6" s="43">
        <f t="shared" si="6"/>
      </c>
      <c r="AQ6" s="43">
        <f t="shared" si="6"/>
      </c>
      <c r="AR6" s="43">
        <f t="shared" si="6"/>
        <v>0.00010628122010840681</v>
      </c>
      <c r="AS6" s="43">
        <f t="shared" si="6"/>
        <v>0.008608778828780953</v>
      </c>
      <c r="AT6" s="43">
        <f t="shared" si="6"/>
      </c>
      <c r="AU6" s="43">
        <f t="shared" si="6"/>
      </c>
      <c r="AV6" s="43">
        <f t="shared" si="6"/>
      </c>
      <c r="AW6" s="43">
        <f t="shared" si="6"/>
      </c>
      <c r="AX6" s="43">
        <f t="shared" si="6"/>
      </c>
      <c r="AY6" s="43">
        <f t="shared" si="6"/>
        <v>2.6570305027101702E-05</v>
      </c>
      <c r="AZ6" s="43">
        <f t="shared" si="6"/>
      </c>
      <c r="BA6" s="43">
        <f t="shared" si="6"/>
      </c>
      <c r="BB6" s="43">
        <f t="shared" si="6"/>
      </c>
      <c r="BC6" s="43">
        <f t="shared" si="6"/>
      </c>
      <c r="BD6" s="43">
        <f t="shared" si="6"/>
      </c>
      <c r="BE6" s="43">
        <f t="shared" si="6"/>
      </c>
      <c r="BF6" s="43">
        <f t="shared" si="6"/>
        <v>0.00023913274524391538</v>
      </c>
      <c r="BG6" s="43">
        <f t="shared" si="6"/>
      </c>
      <c r="BH6" s="43">
        <f t="shared" si="6"/>
        <v>0.00010628122010840681</v>
      </c>
      <c r="BI6" s="43">
        <f t="shared" si="6"/>
      </c>
      <c r="BJ6" s="43">
        <f t="shared" si="6"/>
      </c>
      <c r="BK6" s="43">
        <f t="shared" si="6"/>
      </c>
      <c r="BL6" s="43">
        <f t="shared" si="6"/>
      </c>
      <c r="BM6" s="43">
        <f t="shared" si="6"/>
      </c>
      <c r="BN6" s="43">
        <f t="shared" si="6"/>
      </c>
      <c r="BO6" s="43">
        <f t="shared" si="6"/>
        <v>0.002152194707195238</v>
      </c>
      <c r="BP6" s="43">
        <f t="shared" si="6"/>
      </c>
      <c r="BQ6" s="43">
        <f t="shared" si="6"/>
      </c>
      <c r="BR6" s="43">
        <f aca="true" t="shared" si="7" ref="BR6:DM6">IF(BR5="","",(BR5*BR5)/10000)</f>
      </c>
      <c r="BS6" s="43">
        <f t="shared" si="7"/>
      </c>
      <c r="BT6" s="43">
        <f t="shared" si="7"/>
        <v>0.00042512488043362724</v>
      </c>
      <c r="BU6" s="43">
        <f t="shared" si="7"/>
        <v>2.6570305027101702E-05</v>
      </c>
      <c r="BV6" s="43">
        <f t="shared" si="7"/>
      </c>
      <c r="BW6" s="43">
        <f t="shared" si="7"/>
      </c>
      <c r="BX6" s="43">
        <f t="shared" si="7"/>
      </c>
      <c r="BY6" s="43">
        <f t="shared" si="7"/>
      </c>
      <c r="BZ6" s="43">
        <f t="shared" si="7"/>
        <v>2.6570305027101702E-05</v>
      </c>
      <c r="CA6" s="43">
        <f t="shared" si="7"/>
      </c>
      <c r="CB6" s="43">
        <f t="shared" si="7"/>
        <v>2.6570305027101702E-05</v>
      </c>
      <c r="CC6" s="43">
        <f t="shared" si="7"/>
        <v>0.00023913274524391538</v>
      </c>
      <c r="CD6" s="43">
        <f t="shared" si="7"/>
      </c>
      <c r="CE6" s="43">
        <f t="shared" si="7"/>
      </c>
      <c r="CF6" s="43">
        <f t="shared" si="7"/>
      </c>
      <c r="CG6" s="43">
        <f t="shared" si="7"/>
      </c>
      <c r="CH6" s="43">
        <f t="shared" si="7"/>
      </c>
      <c r="CI6" s="43">
        <f t="shared" si="7"/>
      </c>
      <c r="CJ6" s="43">
        <f t="shared" si="7"/>
      </c>
      <c r="CK6" s="43">
        <f t="shared" si="7"/>
      </c>
      <c r="CL6" s="43">
        <f t="shared" si="7"/>
      </c>
      <c r="CM6" s="43">
        <f t="shared" si="7"/>
      </c>
      <c r="CN6" s="43">
        <f t="shared" si="7"/>
      </c>
      <c r="CO6" s="43">
        <f t="shared" si="7"/>
      </c>
      <c r="CP6" s="43">
        <f t="shared" si="7"/>
        <v>0.001700499521734509</v>
      </c>
      <c r="CQ6" s="43">
        <f t="shared" si="7"/>
      </c>
      <c r="CR6" s="43">
        <f t="shared" si="7"/>
        <v>2.6570305027101702E-05</v>
      </c>
      <c r="CS6" s="43">
        <f t="shared" si="7"/>
      </c>
      <c r="CT6" s="43">
        <f t="shared" si="7"/>
      </c>
      <c r="CU6" s="43">
        <f t="shared" si="7"/>
      </c>
      <c r="CV6" s="43">
        <f t="shared" si="7"/>
      </c>
      <c r="CW6" s="43">
        <f t="shared" si="7"/>
      </c>
      <c r="CX6" s="43">
        <f t="shared" si="7"/>
      </c>
      <c r="CY6" s="43">
        <f t="shared" si="7"/>
      </c>
      <c r="CZ6" s="43">
        <f t="shared" si="7"/>
        <v>0.010628122010840683</v>
      </c>
      <c r="DA6" s="43">
        <f t="shared" si="7"/>
      </c>
      <c r="DB6" s="43">
        <f t="shared" si="7"/>
      </c>
      <c r="DC6" s="43">
        <f t="shared" si="7"/>
      </c>
      <c r="DD6" s="43">
        <f t="shared" si="7"/>
      </c>
      <c r="DE6" s="43">
        <f t="shared" si="7"/>
      </c>
      <c r="DF6" s="43">
        <f t="shared" si="7"/>
      </c>
      <c r="DG6" s="43">
        <f t="shared" si="7"/>
      </c>
      <c r="DH6" s="43">
        <f t="shared" si="7"/>
      </c>
      <c r="DI6" s="43">
        <f t="shared" si="7"/>
      </c>
      <c r="DJ6" s="43">
        <f t="shared" si="7"/>
      </c>
      <c r="DK6" s="43">
        <f t="shared" si="7"/>
      </c>
      <c r="DL6" s="43">
        <f t="shared" si="7"/>
      </c>
      <c r="DM6" s="43">
        <f t="shared" si="7"/>
      </c>
    </row>
    <row r="7" spans="1:117" ht="12.75">
      <c r="A7" s="1" t="s">
        <v>41</v>
      </c>
      <c r="C7" s="71">
        <f>IF(SUM('ENTRY '!P2:P2001)=0,"",COUNT('ENTRY '!P2:P2000))</f>
        <v>5</v>
      </c>
      <c r="D7" s="29">
        <f>IF(SUM('ENTRY '!Q2:Q2001)=0,"",COUNT('ENTRY '!Q2:Q2000))</f>
        <v>3</v>
      </c>
      <c r="E7" s="71">
        <f>IF(SUM('ENTRY '!R2:R2001)=0,"",COUNT('ENTRY '!R2:R2000))</f>
      </c>
      <c r="F7" s="29">
        <f>IF(SUM('ENTRY '!S2:S2001)=0,"",COUNT('ENTRY '!S2:S2000))</f>
      </c>
      <c r="G7" s="29">
        <f>IF(SUM('ENTRY '!T2:T2001)=0,"",COUNT('ENTRY '!T2:T2000))</f>
      </c>
      <c r="H7" s="29">
        <f>IF(SUM('ENTRY '!U2:U2001)=0,"",COUNT('ENTRY '!U2:U2000))</f>
        <v>19</v>
      </c>
      <c r="I7" s="29">
        <f>IF(SUM('ENTRY '!V2:V2001)=0,"",COUNT('ENTRY '!V2:V2000))</f>
      </c>
      <c r="J7" s="29">
        <f>IF(SUM('ENTRY '!W2:W2001)=0,"",COUNT('ENTRY '!W2:W2000))</f>
        <v>43</v>
      </c>
      <c r="K7" s="29">
        <f>IF(SUM('ENTRY '!X2:X2001)=0,"",COUNT('ENTRY '!X2:X2000))</f>
        <v>8</v>
      </c>
      <c r="L7" s="29">
        <f>IF(SUM('ENTRY '!Y2:Y2001)=0,"",COUNT('ENTRY '!Y2:Y2000))</f>
      </c>
      <c r="M7" s="29">
        <f>IF(SUM('ENTRY '!Z2:Z2001)=0,"",COUNT('ENTRY '!Z2:Z2000))</f>
      </c>
      <c r="N7" s="29">
        <f>IF(SUM('ENTRY '!AA2:AA2001)=0,"",COUNT('ENTRY '!AA2:AA2000))</f>
      </c>
      <c r="O7" s="29">
        <f>IF(SUM('ENTRY '!AB2:AB2001)=0,"",COUNT('ENTRY '!AB2:AB2000))</f>
      </c>
      <c r="P7" s="29">
        <f>IF(SUM('ENTRY '!AC2:AC2001)=0,"",COUNT('ENTRY '!AC2:AC2000))</f>
      </c>
      <c r="Q7" s="29">
        <f>IF(SUM('ENTRY '!AD2:AD2001)=0,"",COUNT('ENTRY '!AD2:AD2000))</f>
        <v>6</v>
      </c>
      <c r="R7" s="29">
        <f>IF(SUM('ENTRY '!AE2:AE2001)=0,"",COUNT('ENTRY '!AE2:AE2000))</f>
      </c>
      <c r="S7" s="29">
        <f>IF(SUM('ENTRY '!AF2:AF2001)=0,"",COUNT('ENTRY '!AF2:AF2000))</f>
      </c>
      <c r="T7" s="29">
        <f>IF(SUM('ENTRY '!AG2:AG2001)=0,"",COUNT('ENTRY '!AG2:AG2000))</f>
      </c>
      <c r="U7" s="29">
        <f>IF(SUM('ENTRY '!AH2:AH2001)=0,"",COUNT('ENTRY '!AH2:AH2000))</f>
      </c>
      <c r="V7" s="29">
        <f>IF(SUM('ENTRY '!AI2:AI2001)=0,"",COUNT('ENTRY '!AI2:AI2000))</f>
        <v>3</v>
      </c>
      <c r="W7" s="29">
        <f>IF(SUM('ENTRY '!AJ2:AJ2001)=0,"",COUNT('ENTRY '!AJ2:AJ2000))</f>
      </c>
      <c r="X7" s="29">
        <f>IF(SUM('ENTRY '!AK2:AK2001)=0,"",COUNT('ENTRY '!AK2:AK2000))</f>
      </c>
      <c r="Y7" s="29">
        <f>IF(SUM('ENTRY '!AL2:AL2001)=0,"",COUNT('ENTRY '!AL2:AL2000))</f>
      </c>
      <c r="Z7" s="29">
        <f>IF(SUM('ENTRY '!AM2:AM2001)=0,"",COUNT('ENTRY '!AM2:AM2000))</f>
      </c>
      <c r="AA7" s="29">
        <f>IF(SUM('ENTRY '!AN2:AN2001)=0,"",COUNT('ENTRY '!AN2:AN2000))</f>
      </c>
      <c r="AB7" s="29">
        <f>IF(SUM('ENTRY '!AO2:AO2001)=0,"",COUNT('ENTRY '!AO2:AO2000))</f>
      </c>
      <c r="AC7" s="29">
        <f>IF(SUM('ENTRY '!AP2:AP2001)=0,"",COUNT('ENTRY '!AP2:AP2000))</f>
      </c>
      <c r="AD7" s="29">
        <f>IF(SUM('ENTRY '!AQ2:AQ2001)=0,"",COUNT('ENTRY '!AQ2:AQ2000))</f>
      </c>
      <c r="AE7" s="29">
        <f>IF(SUM('ENTRY '!AR2:AR2001)=0,"",COUNT('ENTRY '!AR2:AR2000))</f>
      </c>
      <c r="AF7" s="29">
        <f>IF(SUM('ENTRY '!AS2:AS2001)=0,"",COUNT('ENTRY '!AS2:AS2000))</f>
      </c>
      <c r="AG7" s="29">
        <f>IF(SUM('ENTRY '!AT2:AT2001)=0,"",COUNT('ENTRY '!AT2:AT2000))</f>
      </c>
      <c r="AH7" s="29">
        <f>IF(SUM('ENTRY '!AU2:AU2001)=0,"",COUNT('ENTRY '!AU2:AU2000))</f>
      </c>
      <c r="AI7" s="29">
        <f>IF(SUM('ENTRY '!AV2:AV2001)=0,"",COUNT('ENTRY '!AV2:AV2000))</f>
      </c>
      <c r="AJ7" s="29">
        <f>IF(SUM('ENTRY '!AW2:AW2001)=0,"",COUNT('ENTRY '!AW2:AW2000))</f>
        <v>17</v>
      </c>
      <c r="AK7" s="29">
        <f>IF(SUM('ENTRY '!AX2:AX2001)=0,"",COUNT('ENTRY '!AX2:AX2000))</f>
      </c>
      <c r="AL7" s="29">
        <f>IF(SUM('ENTRY '!AY2:AY2001)=0,"",COUNT('ENTRY '!AY2:AY2000))</f>
      </c>
      <c r="AM7" s="29">
        <f>IF(SUM('ENTRY '!AZ2:AZ2001)=0,"",COUNT('ENTRY '!AZ2:AZ2000))</f>
        <v>16</v>
      </c>
      <c r="AN7" s="29">
        <f>IF(SUM('ENTRY '!BA2:BA2001)=0,"",COUNT('ENTRY '!BA2:BA2000))</f>
      </c>
      <c r="AO7" s="29">
        <f>IF(SUM('ENTRY '!BB2:BB2001)=0,"",COUNT('ENTRY '!BB2:BB2000))</f>
      </c>
      <c r="AP7" s="29">
        <f>IF(SUM('ENTRY '!BC2:BC2001)=0,"",COUNT('ENTRY '!BC2:BC2000))</f>
      </c>
      <c r="AQ7" s="29">
        <f>IF(SUM('ENTRY '!BD2:BD2001)=0,"",COUNT('ENTRY '!BD2:BD2000))</f>
      </c>
      <c r="AR7" s="29">
        <f>IF(SUM('ENTRY '!BE2:BE2001)=0,"",COUNT('ENTRY '!BE2:BE2000))</f>
        <v>2</v>
      </c>
      <c r="AS7" s="29">
        <f>IF(SUM('ENTRY '!BF2:BF2001)=0,"",COUNT('ENTRY '!BF2:BF2000))</f>
        <v>18</v>
      </c>
      <c r="AT7" s="29">
        <f>IF(SUM('ENTRY '!BG2:BG2001)=0,"",COUNT('ENTRY '!BG2:BG2000))</f>
      </c>
      <c r="AU7" s="29">
        <f>IF(SUM('ENTRY '!BH2:BH2001)=0,"",COUNT('ENTRY '!BH2:BH2000))</f>
      </c>
      <c r="AV7" s="29">
        <f>IF(SUM('ENTRY '!BI2:BI2001)=0,"",COUNT('ENTRY '!BI2:BI2000))</f>
      </c>
      <c r="AW7" s="29">
        <f>IF(SUM('ENTRY '!BJ2:BJ2001)=0,"",COUNT('ENTRY '!BJ2:BJ2000))</f>
      </c>
      <c r="AX7" s="29">
        <f>IF(SUM('ENTRY '!BK2:BK2001)=0,"",COUNT('ENTRY '!BK2:BK2000))</f>
      </c>
      <c r="AY7" s="29">
        <f>IF(SUM('ENTRY '!BL2:BL2001)=0,"",COUNT('ENTRY '!BL2:BL2000))</f>
        <v>1</v>
      </c>
      <c r="AZ7" s="29">
        <f>IF(SUM('ENTRY '!BM2:BM2001)=0,"",COUNT('ENTRY '!BM2:BM2000))</f>
      </c>
      <c r="BA7" s="29">
        <f>IF(SUM('ENTRY '!BN2:BN2001)=0,"",COUNT('ENTRY '!BN2:BN2000))</f>
      </c>
      <c r="BB7" s="29">
        <f>IF(SUM('ENTRY '!BO2:BO2001)=0,"",COUNT('ENTRY '!BO2:BO2000))</f>
      </c>
      <c r="BC7" s="29">
        <f>IF(SUM('ENTRY '!BP2:BP2001)=0,"",COUNT('ENTRY '!BP2:BP2000))</f>
      </c>
      <c r="BD7" s="29">
        <f>IF(SUM('ENTRY '!BQ2:BQ2001)=0,"",COUNT('ENTRY '!BQ2:BQ2000))</f>
      </c>
      <c r="BE7" s="29">
        <f>IF(SUM('ENTRY '!BR2:BR2001)=0,"",COUNT('ENTRY '!BR2:BR2000))</f>
      </c>
      <c r="BF7" s="29">
        <f>IF(SUM('ENTRY '!BS2:BS2001)=0,"",COUNT('ENTRY '!BS2:BS2000))</f>
        <v>3</v>
      </c>
      <c r="BG7" s="29">
        <f>IF(SUM('ENTRY '!BT2:BT2001)=0,"",COUNT('ENTRY '!BT2:BT2000))</f>
      </c>
      <c r="BH7" s="29">
        <f>IF(SUM('ENTRY '!BU2:BU2001)=0,"",COUNT('ENTRY '!BU2:BU2000))</f>
        <v>2</v>
      </c>
      <c r="BI7" s="29">
        <f>IF(SUM('ENTRY '!BV2:BV2001)=0,"",COUNT('ENTRY '!BV2:BV2000))</f>
      </c>
      <c r="BJ7" s="29">
        <f>IF(SUM('ENTRY '!BW2:BW2001)=0,"",COUNT('ENTRY '!BW2:BW2000))</f>
      </c>
      <c r="BK7" s="29">
        <f>IF(SUM('ENTRY '!BX2:BX2001)=0,"",COUNT('ENTRY '!BX2:BX2000))</f>
      </c>
      <c r="BL7" s="29">
        <f>IF(SUM('ENTRY '!BY2:BY2001)=0,"",COUNT('ENTRY '!BY2:BY2000))</f>
      </c>
      <c r="BM7" s="29">
        <f>IF(SUM('ENTRY '!BZ2:BZ2001)=0,"",COUNT('ENTRY '!BZ2:BZ2000))</f>
      </c>
      <c r="BN7" s="29">
        <f>IF(SUM('ENTRY '!CA2:CA2001)=0,"",COUNT('ENTRY '!CA2:CA2000))</f>
      </c>
      <c r="BO7" s="29">
        <f>IF(SUM('ENTRY '!CB2:CB2001)=0,"",COUNT('ENTRY '!CB2:CB2000))</f>
        <v>9</v>
      </c>
      <c r="BP7" s="29">
        <f>IF(SUM('ENTRY '!CC2:CC2001)=0,"",COUNT('ENTRY '!CC2:CC2000))</f>
      </c>
      <c r="BQ7" s="29">
        <f>IF(SUM('ENTRY '!CD2:CD2001)=0,"",COUNT('ENTRY '!CD2:CD2000))</f>
      </c>
      <c r="BR7" s="29">
        <f>IF(SUM('ENTRY '!CE2:CE2001)=0,"",COUNT('ENTRY '!CE2:CE2000))</f>
      </c>
      <c r="BS7" s="29">
        <f>IF(SUM('ENTRY '!CF2:CF2001)=0,"",COUNT('ENTRY '!CF2:CF2000))</f>
      </c>
      <c r="BT7" s="29">
        <f>IF(SUM('ENTRY '!CG2:CG2001)=0,"",COUNT('ENTRY '!CG2:CG2000))</f>
        <v>4</v>
      </c>
      <c r="BU7" s="29">
        <f>IF(SUM('ENTRY '!CH2:CH2001)=0,"",COUNT('ENTRY '!CH2:CH2000))</f>
        <v>1</v>
      </c>
      <c r="BV7" s="29">
        <f>IF(SUM('ENTRY '!CI2:CI2001)=0,"",COUNT('ENTRY '!CI2:CI2000))</f>
      </c>
      <c r="BW7" s="29">
        <f>IF(SUM('ENTRY '!CJ2:CJ2001)=0,"",COUNT('ENTRY '!CJ2:CJ2000))</f>
      </c>
      <c r="BX7" s="29">
        <f>IF(SUM('ENTRY '!CK2:CK2001)=0,"",COUNT('ENTRY '!CK2:CK2000))</f>
      </c>
      <c r="BY7" s="29">
        <f>IF(SUM('ENTRY '!CL2:CL2001)=0,"",COUNT('ENTRY '!CL2:CL2000))</f>
      </c>
      <c r="BZ7" s="29">
        <f>IF(SUM('ENTRY '!CM2:CM2001)=0,"",COUNT('ENTRY '!CM2:CM2000))</f>
        <v>1</v>
      </c>
      <c r="CA7" s="29">
        <f>IF(SUM('ENTRY '!CN2:CN2001)=0,"",COUNT('ENTRY '!CN2:CN2000))</f>
      </c>
      <c r="CB7" s="29">
        <f>IF(SUM('ENTRY '!CO2:CO2001)=0,"",COUNT('ENTRY '!CO2:CO2000))</f>
        <v>1</v>
      </c>
      <c r="CC7" s="29">
        <f>IF(SUM('ENTRY '!CP2:CP2001)=0,"",COUNT('ENTRY '!CP2:CP2000))</f>
        <v>3</v>
      </c>
      <c r="CD7" s="29">
        <f>IF(SUM('ENTRY '!CQ2:CQ2001)=0,"",COUNT('ENTRY '!CQ2:CQ2000))</f>
      </c>
      <c r="CE7" s="29">
        <f>IF(SUM('ENTRY '!CR2:CR2001)=0,"",COUNT('ENTRY '!CR2:CR2000))</f>
      </c>
      <c r="CF7" s="29">
        <f>IF(SUM('ENTRY '!CS2:CS2001)=0,"",COUNT('ENTRY '!CS2:CS2000))</f>
      </c>
      <c r="CG7" s="29">
        <f>IF(SUM('ENTRY '!CT2:CT2001)=0,"",COUNT('ENTRY '!CT2:CT2000))</f>
      </c>
      <c r="CH7" s="29">
        <f>IF(SUM('ENTRY '!CU2:CU2001)=0,"",COUNT('ENTRY '!CU2:CU2000))</f>
      </c>
      <c r="CI7" s="29">
        <f>IF(SUM('ENTRY '!CV2:CV2001)=0,"",COUNT('ENTRY '!CV2:CV2000))</f>
      </c>
      <c r="CJ7" s="29">
        <f>IF(SUM('ENTRY '!CW2:CW2001)=0,"",COUNT('ENTRY '!CW2:CW2000))</f>
      </c>
      <c r="CK7" s="29">
        <f>IF(SUM('ENTRY '!CX2:CX2001)=0,"",COUNT('ENTRY '!CX2:CX2000))</f>
      </c>
      <c r="CL7" s="29">
        <f>IF(SUM('ENTRY '!CY2:CY2001)=0,"",COUNT('ENTRY '!CY2:CY2000))</f>
      </c>
      <c r="CM7" s="29">
        <f>IF(SUM('ENTRY '!CZ2:CZ2001)=0,"",COUNT('ENTRY '!CZ2:CZ2000))</f>
      </c>
      <c r="CN7" s="29">
        <f>IF(SUM('ENTRY '!DA2:DA2001)=0,"",COUNT('ENTRY '!DA2:DA2000))</f>
      </c>
      <c r="CO7" s="29">
        <f>IF(SUM('ENTRY '!DB2:DB2001)=0,"",COUNT('ENTRY '!DB2:DB2000))</f>
      </c>
      <c r="CP7" s="29">
        <f>IF(SUM('ENTRY '!DC2:DC2001)=0,"",COUNT('ENTRY '!DC2:DC2000))</f>
        <v>8</v>
      </c>
      <c r="CQ7" s="29">
        <f>IF(SUM('ENTRY '!DD2:DD2001)=0,"",COUNT('ENTRY '!DD2:DD2000))</f>
      </c>
      <c r="CR7" s="29">
        <f>IF(SUM('ENTRY '!DE2:DE2001)=0,"",COUNT('ENTRY '!DE2:DE2000))</f>
        <v>1</v>
      </c>
      <c r="CS7" s="29">
        <f>IF(SUM('ENTRY '!DF2:DF2001)=0,"",COUNT('ENTRY '!DF2:DF2000))</f>
      </c>
      <c r="CT7" s="29">
        <f>IF(SUM('ENTRY '!DG2:DG2001)=0,"",COUNT('ENTRY '!DG2:DG2000))</f>
      </c>
      <c r="CU7" s="29">
        <f>IF(SUM('ENTRY '!DH2:DH2001)=0,"",COUNT('ENTRY '!DH2:DH2000))</f>
      </c>
      <c r="CV7" s="29">
        <f>IF(SUM('ENTRY '!DI2:DI2001)=0,"",COUNT('ENTRY '!DI2:DI2000))</f>
      </c>
      <c r="CW7" s="29">
        <f>IF(SUM('ENTRY '!DJ2:DJ2001)=0,"",COUNT('ENTRY '!DJ2:DJ2000))</f>
      </c>
      <c r="CX7" s="29">
        <f>IF(SUM('ENTRY '!DK2:DK2001)=0,"",COUNT('ENTRY '!DK2:DK2000))</f>
      </c>
      <c r="CY7" s="29">
        <f>IF(SUM('ENTRY '!DL2:DL2001)=0,"",COUNT('ENTRY '!DL2:DL2000))</f>
      </c>
      <c r="CZ7" s="29">
        <f>IF(SUM('ENTRY '!DM2:DM2001)=0,"",COUNT('ENTRY '!DM2:DM2000))</f>
        <v>20</v>
      </c>
      <c r="DA7" s="29">
        <f>IF(SUM('ENTRY '!DN2:DN2001)=0,"",COUNT('ENTRY '!DN2:DN2000))</f>
      </c>
      <c r="DB7" s="29">
        <f>IF(SUM('ENTRY '!DO2:DO2001)=0,"",COUNT('ENTRY '!DO2:DO2000))</f>
      </c>
      <c r="DC7" s="29">
        <f>IF(SUM('ENTRY '!DP2:DP2001)=0,"",COUNT('ENTRY '!DP2:DP2000))</f>
      </c>
      <c r="DD7" s="29">
        <f>IF(SUM('ENTRY '!DQ2:DQ2001)=0,"",COUNT('ENTRY '!DQ2:DQ2000))</f>
      </c>
      <c r="DE7" s="29">
        <f>IF(SUM('ENTRY '!DR2:DR2001)=0,"",COUNT('ENTRY '!DR2:DR2000))</f>
      </c>
      <c r="DF7" s="29">
        <f>IF(SUM('ENTRY '!DS2:DS2001)=0,"",COUNT('ENTRY '!DS2:DS2000))</f>
      </c>
      <c r="DG7" s="29">
        <f>IF(SUM('ENTRY '!DT2:DT2001)=0,"",COUNT('ENTRY '!DT2:DT2000))</f>
      </c>
      <c r="DH7" s="29">
        <f>IF(SUM('ENTRY '!DU2:DU2001)=0,"",COUNT('ENTRY '!DU2:DU2000))</f>
      </c>
      <c r="DI7" s="29">
        <f>IF(SUM('ENTRY '!DV2:DV2001)=0,"",COUNT('ENTRY '!DV2:DV2000))</f>
      </c>
      <c r="DJ7" s="29">
        <f>IF(SUM('ENTRY '!DW2:DW2001)=0,"",COUNT('ENTRY '!DW2:DW2000))</f>
      </c>
      <c r="DK7" s="29">
        <f>IF(SUM('ENTRY '!DX2:DX2001)=0,"",COUNT('ENTRY '!DX2:DX2000))</f>
      </c>
      <c r="DL7" s="29">
        <f>IF(SUM('ENTRY '!DY2:DY2001)=0,"",COUNT('ENTRY '!DY2:DY2000))</f>
      </c>
      <c r="DM7" s="29">
        <f>IF(SUM('ENTRY '!DZ2:DZ2001)=0,"",COUNT('ENTRY '!DZ2:DZ2000))</f>
      </c>
    </row>
    <row r="8" spans="1:117" ht="12.75">
      <c r="A8" s="1" t="s">
        <v>164</v>
      </c>
      <c r="C8" s="89">
        <f>IF(C7="","",AVERAGE('ENTRY '!P2:P2001))</f>
        <v>1.2</v>
      </c>
      <c r="D8" s="90">
        <f>IF(D7="","",AVERAGE('ENTRY '!Q2:Q2001))</f>
        <v>1.3333333333333333</v>
      </c>
      <c r="E8" s="89">
        <f>IF(E7="","",AVERAGE('ENTRY '!R2:R2001))</f>
      </c>
      <c r="F8" s="90">
        <f>IF(F7="","",AVERAGE('ENTRY '!S2:S2001))</f>
      </c>
      <c r="G8" s="90">
        <f>IF(G7="","",AVERAGE('ENTRY '!T2:T2001))</f>
      </c>
      <c r="H8" s="90">
        <f>IF(H7="","",AVERAGE('ENTRY '!U2:U2001))</f>
        <v>1.8421052631578947</v>
      </c>
      <c r="I8" s="90">
        <f>IF(I7="","",AVERAGE('ENTRY '!V2:V2001))</f>
      </c>
      <c r="J8" s="90">
        <f>IF(J7="","",AVERAGE('ENTRY '!W2:W2001))</f>
        <v>2.255813953488372</v>
      </c>
      <c r="K8" s="90">
        <f>IF(K7="","",AVERAGE('ENTRY '!X2:X2001))</f>
        <v>1.75</v>
      </c>
      <c r="L8" s="90">
        <f>IF(L7="","",AVERAGE('ENTRY '!Y2:Y2001))</f>
      </c>
      <c r="M8" s="90">
        <f>IF(M7="","",AVERAGE('ENTRY '!Z2:Z2001))</f>
      </c>
      <c r="N8" s="90">
        <f>IF(N7="","",AVERAGE('ENTRY '!AA2:AA2001))</f>
      </c>
      <c r="O8" s="90">
        <f>IF(O7="","",AVERAGE('ENTRY '!AB2:AB2001))</f>
      </c>
      <c r="P8" s="90">
        <f>IF(P7="","",AVERAGE('ENTRY '!AC2:AC2001))</f>
      </c>
      <c r="Q8" s="90">
        <f>IF(Q7="","",AVERAGE('ENTRY '!AD2:AD2001))</f>
        <v>1.1666666666666667</v>
      </c>
      <c r="R8" s="90">
        <f>IF(R7="","",AVERAGE('ENTRY '!AE2:AE2001))</f>
      </c>
      <c r="S8" s="90">
        <f>IF(S7="","",AVERAGE('ENTRY '!AF2:AF2001))</f>
      </c>
      <c r="T8" s="90">
        <f>IF(T7="","",AVERAGE('ENTRY '!AG2:AG2001))</f>
      </c>
      <c r="U8" s="90">
        <f>IF(U7="","",AVERAGE('ENTRY '!AH2:AH2001))</f>
      </c>
      <c r="V8" s="90">
        <f>IF(V7="","",AVERAGE('ENTRY '!AI2:AI2001))</f>
        <v>1</v>
      </c>
      <c r="W8" s="90">
        <f>IF(W7="","",AVERAGE('ENTRY '!AJ2:AJ2001))</f>
      </c>
      <c r="X8" s="90">
        <f>IF(X7="","",AVERAGE('ENTRY '!AK2:AK2001))</f>
      </c>
      <c r="Y8" s="90">
        <f>IF(Y7="","",AVERAGE('ENTRY '!AL2:AL2001))</f>
      </c>
      <c r="Z8" s="90">
        <f>IF(Z7="","",AVERAGE('ENTRY '!AM2:AM2001))</f>
      </c>
      <c r="AA8" s="90">
        <f>IF(AA7="","",AVERAGE('ENTRY '!AN2:AN2001))</f>
      </c>
      <c r="AB8" s="90">
        <f>IF(AB7="","",AVERAGE('ENTRY '!AO2:AO2001))</f>
      </c>
      <c r="AC8" s="90">
        <f>IF(AC7="","",AVERAGE('ENTRY '!AP2:AP2001))</f>
      </c>
      <c r="AD8" s="90">
        <f>IF(AD7="","",AVERAGE('ENTRY '!AQ2:AQ2001))</f>
      </c>
      <c r="AE8" s="90">
        <f>IF(AE7="","",AVERAGE('ENTRY '!AR2:AR2001))</f>
      </c>
      <c r="AF8" s="90">
        <f>IF(AF7="","",AVERAGE('ENTRY '!AS2:AS2001))</f>
      </c>
      <c r="AG8" s="90">
        <f>IF(AG7="","",AVERAGE('ENTRY '!AT2:AT2001))</f>
      </c>
      <c r="AH8" s="90">
        <f>IF(AH7="","",AVERAGE('ENTRY '!AU2:AU2001))</f>
      </c>
      <c r="AI8" s="90">
        <f>IF(AI7="","",AVERAGE('ENTRY '!AV2:AV2001))</f>
      </c>
      <c r="AJ8" s="90">
        <f>IF(AJ7="","",AVERAGE('ENTRY '!AW2:AW2001))</f>
        <v>1.411764705882353</v>
      </c>
      <c r="AK8" s="90">
        <f>IF(AK7="","",AVERAGE('ENTRY '!AX2:AX2001))</f>
      </c>
      <c r="AL8" s="90">
        <f>IF(AL7="","",AVERAGE('ENTRY '!AY2:AY2001))</f>
      </c>
      <c r="AM8" s="90">
        <f>IF(AM7="","",AVERAGE('ENTRY '!AZ2:AZ2001))</f>
        <v>1.625</v>
      </c>
      <c r="AN8" s="90">
        <f>IF(AN7="","",AVERAGE('ENTRY '!BA2:BA2001))</f>
      </c>
      <c r="AO8" s="90">
        <f>IF(AO7="","",AVERAGE('ENTRY '!BB2:BB2001))</f>
      </c>
      <c r="AP8" s="90">
        <f>IF(AP7="","",AVERAGE('ENTRY '!BC2:BC2001))</f>
      </c>
      <c r="AQ8" s="90">
        <f>IF(AQ7="","",AVERAGE('ENTRY '!BD2:BD2001))</f>
      </c>
      <c r="AR8" s="90">
        <f>IF(AR7="","",AVERAGE('ENTRY '!BE2:BE2001))</f>
        <v>3</v>
      </c>
      <c r="AS8" s="90">
        <f>IF(AS7="","",AVERAGE('ENTRY '!BF2:BF2001))</f>
        <v>1.6666666666666667</v>
      </c>
      <c r="AT8" s="90">
        <f>IF(AT7="","",AVERAGE('ENTRY '!BG2:BG2001))</f>
      </c>
      <c r="AU8" s="90">
        <f>IF(AU7="","",AVERAGE('ENTRY '!BH2:BH2001))</f>
      </c>
      <c r="AV8" s="90">
        <f>IF(AV7="","",AVERAGE('ENTRY '!BI2:BI2001))</f>
      </c>
      <c r="AW8" s="90">
        <f>IF(AW7="","",AVERAGE('ENTRY '!BJ2:BJ2001))</f>
      </c>
      <c r="AX8" s="90">
        <f>IF(AX7="","",AVERAGE('ENTRY '!BK2:BK2001))</f>
      </c>
      <c r="AY8" s="90">
        <f>IF(AY7="","",AVERAGE('ENTRY '!BL2:BL2001))</f>
        <v>1</v>
      </c>
      <c r="AZ8" s="90">
        <f>IF(AZ7="","",AVERAGE('ENTRY '!BM2:BM2001))</f>
      </c>
      <c r="BA8" s="90">
        <f>IF(BA7="","",AVERAGE('ENTRY '!BN2:BN2001))</f>
      </c>
      <c r="BB8" s="90">
        <f>IF(BB7="","",AVERAGE('ENTRY '!BO2:BO2001))</f>
      </c>
      <c r="BC8" s="90">
        <f>IF(BC7="","",AVERAGE('ENTRY '!BP2:BP2001))</f>
      </c>
      <c r="BD8" s="90">
        <f>IF(BD7="","",AVERAGE('ENTRY '!BQ2:BQ2001))</f>
      </c>
      <c r="BE8" s="90">
        <f>IF(BE7="","",AVERAGE('ENTRY '!BR2:BR2001))</f>
      </c>
      <c r="BF8" s="90">
        <f>IF(BF7="","",AVERAGE('ENTRY '!BS2:BS2001))</f>
        <v>2.3333333333333335</v>
      </c>
      <c r="BG8" s="90">
        <f>IF(BG7="","",AVERAGE('ENTRY '!BT2:BT2001))</f>
      </c>
      <c r="BH8" s="90">
        <f>IF(BH7="","",AVERAGE('ENTRY '!BU2:BU2001))</f>
        <v>2</v>
      </c>
      <c r="BI8" s="90">
        <f>IF(BI7="","",AVERAGE('ENTRY '!BV2:BV2001))</f>
      </c>
      <c r="BJ8" s="90">
        <f>IF(BJ7="","",AVERAGE('ENTRY '!BW2:BW2001))</f>
      </c>
      <c r="BK8" s="90">
        <f>IF(BK7="","",AVERAGE('ENTRY '!BX2:BX2001))</f>
      </c>
      <c r="BL8" s="90">
        <f>IF(BL7="","",AVERAGE('ENTRY '!BY2:BY2001))</f>
      </c>
      <c r="BM8" s="90">
        <f>IF(BM7="","",AVERAGE('ENTRY '!BZ2:BZ2001))</f>
      </c>
      <c r="BN8" s="90">
        <f>IF(BN7="","",AVERAGE('ENTRY '!CA2:CA2001))</f>
      </c>
      <c r="BO8" s="90">
        <f>IF(BO7="","",AVERAGE('ENTRY '!CB2:CB2001))</f>
        <v>1.4444444444444444</v>
      </c>
      <c r="BP8" s="90">
        <f>IF(BP7="","",AVERAGE('ENTRY '!CC2:CC2001))</f>
      </c>
      <c r="BQ8" s="90">
        <f>IF(BQ7="","",AVERAGE('ENTRY '!CD2:CD2001))</f>
      </c>
      <c r="BR8" s="90">
        <f>IF(BR7="","",AVERAGE('ENTRY '!CE2:CE2001))</f>
      </c>
      <c r="BS8" s="90">
        <f>IF(BS7="","",AVERAGE('ENTRY '!CF2:CF2001))</f>
      </c>
      <c r="BT8" s="90">
        <f>IF(BT7="","",AVERAGE('ENTRY '!CG2:CG2001))</f>
        <v>1</v>
      </c>
      <c r="BU8" s="90">
        <f>IF(BU7="","",AVERAGE('ENTRY '!CH2:CH2001))</f>
        <v>2</v>
      </c>
      <c r="BV8" s="90">
        <f>IF(BV7="","",AVERAGE('ENTRY '!CI2:CI2001))</f>
      </c>
      <c r="BW8" s="90">
        <f>IF(BW7="","",AVERAGE('ENTRY '!CJ2:CJ2001))</f>
      </c>
      <c r="BX8" s="90">
        <f>IF(BX7="","",AVERAGE('ENTRY '!CK2:CK2001))</f>
      </c>
      <c r="BY8" s="90">
        <f>IF(BY7="","",AVERAGE('ENTRY '!CL2:CL2001))</f>
      </c>
      <c r="BZ8" s="90">
        <f>IF(BZ7="","",AVERAGE('ENTRY '!CM2:CM2001))</f>
        <v>1</v>
      </c>
      <c r="CA8" s="90">
        <f>IF(CA7="","",AVERAGE('ENTRY '!CN2:CN2001))</f>
      </c>
      <c r="CB8" s="90">
        <f>IF(CB7="","",AVERAGE('ENTRY '!CO2:CO2001))</f>
        <v>1</v>
      </c>
      <c r="CC8" s="90">
        <f>IF(CC7="","",AVERAGE('ENTRY '!CP2:CP2001))</f>
        <v>2</v>
      </c>
      <c r="CD8" s="90">
        <f>IF(CD7="","",AVERAGE('ENTRY '!CQ2:CQ2001))</f>
      </c>
      <c r="CE8" s="90">
        <f>IF(CE7="","",AVERAGE('ENTRY '!CR2:CR2001))</f>
      </c>
      <c r="CF8" s="90">
        <f>IF(CF7="","",AVERAGE('ENTRY '!CS2:CS2001))</f>
      </c>
      <c r="CG8" s="90">
        <f>IF(CG7="","",AVERAGE('ENTRY '!CT2:CT2001))</f>
      </c>
      <c r="CH8" s="90">
        <f>IF(CH7="","",AVERAGE('ENTRY '!CU2:CU2001))</f>
      </c>
      <c r="CI8" s="90">
        <f>IF(CI7="","",AVERAGE('ENTRY '!CV2:CV2001))</f>
      </c>
      <c r="CJ8" s="90">
        <f>IF(CJ7="","",AVERAGE('ENTRY '!CW2:CW2001))</f>
      </c>
      <c r="CK8" s="90">
        <f>IF(CK7="","",AVERAGE('ENTRY '!CX2:CX2001))</f>
      </c>
      <c r="CL8" s="90">
        <f>IF(CL7="","",AVERAGE('ENTRY '!CY2:CY2001))</f>
      </c>
      <c r="CM8" s="90">
        <f>IF(CM7="","",AVERAGE('ENTRY '!CZ2:CZ2001))</f>
      </c>
      <c r="CN8" s="90">
        <f>IF(CN7="","",AVERAGE('ENTRY '!DA2:DA2001))</f>
      </c>
      <c r="CO8" s="90">
        <f>IF(CO7="","",AVERAGE('ENTRY '!DB2:DB2001))</f>
      </c>
      <c r="CP8" s="90">
        <f>IF(CP7="","",AVERAGE('ENTRY '!DC2:DC2001))</f>
        <v>1.125</v>
      </c>
      <c r="CQ8" s="90">
        <f>IF(CQ7="","",AVERAGE('ENTRY '!DD2:DD2001))</f>
      </c>
      <c r="CR8" s="90">
        <f>IF(CR7="","",AVERAGE('ENTRY '!DE2:DE2001))</f>
        <v>1</v>
      </c>
      <c r="CS8" s="90">
        <f>IF(CS7="","",AVERAGE('ENTRY '!DF2:DF2001))</f>
      </c>
      <c r="CT8" s="90">
        <f>IF(CT7="","",AVERAGE('ENTRY '!DG2:DG2001))</f>
      </c>
      <c r="CU8" s="90">
        <f>IF(CU7="","",AVERAGE('ENTRY '!DH2:DH2001))</f>
      </c>
      <c r="CV8" s="90">
        <f>IF(CV7="","",AVERAGE('ENTRY '!DI2:DI2001))</f>
      </c>
      <c r="CW8" s="90">
        <f>IF(CW7="","",AVERAGE('ENTRY '!DJ2:DJ2001))</f>
      </c>
      <c r="CX8" s="90">
        <f>IF(CX7="","",AVERAGE('ENTRY '!DK2:DK2001))</f>
      </c>
      <c r="CY8" s="90">
        <f>IF(CY7="","",AVERAGE('ENTRY '!DL2:DL2001))</f>
      </c>
      <c r="CZ8" s="90">
        <f>IF(CZ7="","",AVERAGE('ENTRY '!DM2:DM2001))</f>
        <v>1.55</v>
      </c>
      <c r="DA8" s="37">
        <f>IF(DA7="","",AVERAGE('ENTRY '!DN2:DN2001))</f>
      </c>
      <c r="DB8" s="37">
        <f>IF(DB7="","",AVERAGE('ENTRY '!DO2:DO2001))</f>
      </c>
      <c r="DC8" s="37">
        <f>IF(DC7="","",AVERAGE('ENTRY '!DP2:DP2001))</f>
      </c>
      <c r="DD8" s="37">
        <f>IF(DD7="","",AVERAGE('ENTRY '!DQ2:DQ2001))</f>
      </c>
      <c r="DE8" s="37">
        <f>IF(DE7="","",AVERAGE('ENTRY '!DR2:DR2001))</f>
      </c>
      <c r="DF8" s="37">
        <f>IF(DF7="","",AVERAGE('ENTRY '!DS2:DS2001))</f>
      </c>
      <c r="DG8" s="37">
        <f>IF(DG7="","",AVERAGE('ENTRY '!DT2:DT2001))</f>
      </c>
      <c r="DH8" s="37">
        <f>IF(DH7="","",AVERAGE('ENTRY '!DU2:DU2001))</f>
      </c>
      <c r="DI8" s="37">
        <f>IF(DI7="","",AVERAGE('ENTRY '!DV2:DV2001))</f>
      </c>
      <c r="DJ8" s="37">
        <f>IF(DJ7="","",AVERAGE('ENTRY '!DW2:DW2001))</f>
      </c>
      <c r="DK8" s="37">
        <f>IF(DK7="","",AVERAGE('ENTRY '!DX2:DX2001))</f>
      </c>
      <c r="DL8" s="37">
        <f>IF(DL7="","",AVERAGE('ENTRY '!DY2:DY2001))</f>
      </c>
      <c r="DM8" s="37">
        <f>IF(DM7="","",AVERAGE('ENTRY '!DZ2:DZ2001))</f>
      </c>
    </row>
    <row r="9" spans="1:117" s="62" customFormat="1" ht="12.75">
      <c r="A9" s="39" t="s">
        <v>238</v>
      </c>
      <c r="B9" s="82"/>
      <c r="C9" s="77">
        <f>IF($B$13="","",COUNTIF('ENTRY '!P2:P200,"V"))</f>
        <v>0</v>
      </c>
      <c r="D9" s="74">
        <f>IF($B$13="","",COUNTIF('ENTRY '!Q2:Q200,"V"))</f>
        <v>0</v>
      </c>
      <c r="E9" s="74">
        <f>IF($B$13="","",COUNTIF('ENTRY '!R2:R200,"V"))</f>
        <v>0</v>
      </c>
      <c r="F9" s="74">
        <f>IF($B$13="","",COUNTIF('ENTRY '!S2:S200,"V"))</f>
        <v>0</v>
      </c>
      <c r="G9" s="74">
        <f>IF($B$13="","",COUNTIF('ENTRY '!T2:T200,"V"))</f>
        <v>0</v>
      </c>
      <c r="H9" s="74">
        <f>IF($B$13="","",COUNTIF('ENTRY '!U2:U200,"V"))</f>
        <v>0</v>
      </c>
      <c r="I9" s="74">
        <f>IF($B$13="","",COUNTIF('ENTRY '!V2:V200,"V"))</f>
        <v>0</v>
      </c>
      <c r="J9" s="74">
        <f>IF($B$13="","",COUNTIF('ENTRY '!W2:W200,"V"))</f>
        <v>0</v>
      </c>
      <c r="K9" s="74">
        <f>IF($B$13="","",COUNTIF('ENTRY '!X2:X200,"V"))</f>
        <v>0</v>
      </c>
      <c r="L9" s="74">
        <f>IF($B$13="","",COUNTIF('ENTRY '!Y2:Y200,"V"))</f>
        <v>0</v>
      </c>
      <c r="M9" s="74">
        <f>IF($B$13="","",COUNTIF('ENTRY '!Z2:Z200,"V"))</f>
        <v>0</v>
      </c>
      <c r="N9" s="74">
        <f>IF($B$13="","",COUNTIF('ENTRY '!AA2:AA200,"V"))</f>
        <v>0</v>
      </c>
      <c r="O9" s="74">
        <f>IF($B$13="","",COUNTIF('ENTRY '!AB2:AB200,"V"))</f>
        <v>0</v>
      </c>
      <c r="P9" s="74">
        <f>IF($B$13="","",COUNTIF('ENTRY '!AC2:AC200,"V"))</f>
        <v>0</v>
      </c>
      <c r="Q9" s="74">
        <f>IF($B$13="","",COUNTIF('ENTRY '!AD2:AD200,"V"))</f>
        <v>0</v>
      </c>
      <c r="R9" s="74">
        <f>IF($B$13="","",COUNTIF('ENTRY '!AE2:AE200,"V"))</f>
        <v>0</v>
      </c>
      <c r="S9" s="74">
        <f>IF($B$13="","",COUNTIF('ENTRY '!AF2:AF200,"V"))</f>
        <v>0</v>
      </c>
      <c r="T9" s="74">
        <f>IF($B$13="","",COUNTIF('ENTRY '!AG2:AG200,"V"))</f>
        <v>0</v>
      </c>
      <c r="U9" s="74">
        <f>IF($B$13="","",COUNTIF('ENTRY '!AH2:AH200,"V"))</f>
        <v>0</v>
      </c>
      <c r="V9" s="74">
        <f>IF($B$13="","",COUNTIF('ENTRY '!AI2:AI200,"V"))</f>
        <v>1</v>
      </c>
      <c r="W9" s="74">
        <f>IF($B$13="","",COUNTIF('ENTRY '!AJ2:AJ200,"V"))</f>
        <v>0</v>
      </c>
      <c r="X9" s="74">
        <f>IF($B$13="","",COUNTIF('ENTRY '!AK2:AK200,"V"))</f>
        <v>0</v>
      </c>
      <c r="Y9" s="74">
        <f>IF($B$13="","",COUNTIF('ENTRY '!AL2:AL200,"V"))</f>
        <v>0</v>
      </c>
      <c r="Z9" s="74">
        <f>IF($B$13="","",COUNTIF('ENTRY '!AM2:AM200,"V"))</f>
        <v>0</v>
      </c>
      <c r="AA9" s="74">
        <f>IF($B$13="","",COUNTIF('ENTRY '!AN2:AN200,"V"))</f>
        <v>0</v>
      </c>
      <c r="AB9" s="74">
        <f>IF($B$13="","",COUNTIF('ENTRY '!AO2:AO200,"V"))</f>
        <v>0</v>
      </c>
      <c r="AC9" s="74">
        <f>IF($B$13="","",COUNTIF('ENTRY '!AP2:AP200,"V"))</f>
        <v>0</v>
      </c>
      <c r="AD9" s="74">
        <f>IF($B$13="","",COUNTIF('ENTRY '!AQ2:AQ200,"V"))</f>
        <v>0</v>
      </c>
      <c r="AE9" s="74">
        <f>IF($B$13="","",COUNTIF('ENTRY '!AR2:AR200,"V"))</f>
        <v>0</v>
      </c>
      <c r="AF9" s="74">
        <f>IF($B$13="","",COUNTIF('ENTRY '!AS2:AS200,"V"))</f>
        <v>0</v>
      </c>
      <c r="AG9" s="74">
        <f>IF($B$13="","",COUNTIF('ENTRY '!AT2:AT200,"V"))</f>
        <v>0</v>
      </c>
      <c r="AH9" s="74">
        <f>IF($B$13="","",COUNTIF('ENTRY '!AU2:AU200,"V"))</f>
        <v>0</v>
      </c>
      <c r="AI9" s="74">
        <f>IF($B$13="","",COUNTIF('ENTRY '!AV2:AV200,"V"))</f>
        <v>0</v>
      </c>
      <c r="AJ9" s="74">
        <f>IF($B$13="","",COUNTIF('ENTRY '!AW2:AW200,"V"))</f>
        <v>0</v>
      </c>
      <c r="AK9" s="74">
        <f>IF($B$13="","",COUNTIF('ENTRY '!AX2:AX200,"V"))</f>
        <v>0</v>
      </c>
      <c r="AL9" s="74">
        <f>IF($B$13="","",COUNTIF('ENTRY '!AY2:AY200,"V"))</f>
        <v>0</v>
      </c>
      <c r="AM9" s="74">
        <f>IF($B$13="","",COUNTIF('ENTRY '!AZ2:AZ200,"V"))</f>
        <v>0</v>
      </c>
      <c r="AN9" s="74">
        <f>IF($B$13="","",COUNTIF('ENTRY '!BA2:BA200,"V"))</f>
        <v>0</v>
      </c>
      <c r="AO9" s="74">
        <f>IF($B$13="","",COUNTIF('ENTRY '!BB2:BB200,"V"))</f>
        <v>0</v>
      </c>
      <c r="AP9" s="74">
        <f>IF($B$13="","",COUNTIF('ENTRY '!BC2:BC200,"V"))</f>
        <v>0</v>
      </c>
      <c r="AQ9" s="74">
        <f>IF($B$13="","",COUNTIF('ENTRY '!BD2:BD200,"V"))</f>
        <v>0</v>
      </c>
      <c r="AR9" s="74">
        <f>IF($B$13="","",COUNTIF('ENTRY '!BE2:BE200,"V"))</f>
        <v>4</v>
      </c>
      <c r="AS9" s="74">
        <f>IF($B$13="","",COUNTIF('ENTRY '!BF2:BF200,"V"))</f>
        <v>2</v>
      </c>
      <c r="AT9" s="74">
        <f>IF($B$13="","",COUNTIF('ENTRY '!BG2:BG200,"V"))</f>
        <v>0</v>
      </c>
      <c r="AU9" s="74">
        <f>IF($B$13="","",COUNTIF('ENTRY '!BH2:BH200,"V"))</f>
        <v>0</v>
      </c>
      <c r="AV9" s="74">
        <f>IF($B$13="","",COUNTIF('ENTRY '!BI2:BI200,"V"))</f>
        <v>0</v>
      </c>
      <c r="AW9" s="74">
        <f>IF($B$13="","",COUNTIF('ENTRY '!BJ2:BJ200,"V"))</f>
        <v>0</v>
      </c>
      <c r="AX9" s="74">
        <f>IF($B$13="","",COUNTIF('ENTRY '!BK2:BK200,"V"))</f>
        <v>0</v>
      </c>
      <c r="AY9" s="74">
        <f>IF($B$13="","",COUNTIF('ENTRY '!BL2:BL200,"V"))</f>
        <v>0</v>
      </c>
      <c r="AZ9" s="74">
        <f>IF($B$13="","",COUNTIF('ENTRY '!BM2:BM200,"V"))</f>
        <v>0</v>
      </c>
      <c r="BA9" s="74">
        <f>IF($B$13="","",COUNTIF('ENTRY '!BN2:BN200,"V"))</f>
        <v>0</v>
      </c>
      <c r="BB9" s="74">
        <f>IF($B$13="","",COUNTIF('ENTRY '!BO2:BO200,"V"))</f>
        <v>0</v>
      </c>
      <c r="BC9" s="74">
        <f>IF($B$13="","",COUNTIF('ENTRY '!BP2:BP200,"V"))</f>
        <v>0</v>
      </c>
      <c r="BD9" s="74">
        <f>IF($B$13="","",COUNTIF('ENTRY '!BQ2:BQ200,"V"))</f>
        <v>0</v>
      </c>
      <c r="BE9" s="74">
        <f>IF($B$13="","",COUNTIF('ENTRY '!BR2:BR200,"V"))</f>
        <v>0</v>
      </c>
      <c r="BF9" s="74">
        <f>IF($B$13="","",COUNTIF('ENTRY '!BS2:BS200,"V"))</f>
        <v>0</v>
      </c>
      <c r="BG9" s="74">
        <f>IF($B$13="","",COUNTIF('ENTRY '!BT2:BT200,"V"))</f>
        <v>0</v>
      </c>
      <c r="BH9" s="74">
        <f>IF($B$13="","",COUNTIF('ENTRY '!BU2:BU200,"V"))</f>
        <v>0</v>
      </c>
      <c r="BI9" s="74">
        <f>IF($B$13="","",COUNTIF('ENTRY '!BV2:BV200,"V"))</f>
        <v>0</v>
      </c>
      <c r="BJ9" s="74">
        <f>IF($B$13="","",COUNTIF('ENTRY '!BW2:BW200,"V"))</f>
        <v>0</v>
      </c>
      <c r="BK9" s="74">
        <f>IF($B$13="","",COUNTIF('ENTRY '!BX2:BX200,"V"))</f>
        <v>0</v>
      </c>
      <c r="BL9" s="74">
        <f>IF($B$13="","",COUNTIF('ENTRY '!BY2:BY200,"V"))</f>
        <v>0</v>
      </c>
      <c r="BM9" s="74">
        <f>IF($B$13="","",COUNTIF('ENTRY '!BZ2:BZ200,"V"))</f>
        <v>0</v>
      </c>
      <c r="BN9" s="74">
        <f>IF($B$13="","",COUNTIF('ENTRY '!CA2:CA200,"V"))</f>
        <v>0</v>
      </c>
      <c r="BO9" s="74">
        <f>IF($B$13="","",COUNTIF('ENTRY '!CB2:CB200,"V"))</f>
        <v>0</v>
      </c>
      <c r="BP9" s="74">
        <f>IF($B$13="","",COUNTIF('ENTRY '!CC2:CC200,"V"))</f>
        <v>0</v>
      </c>
      <c r="BQ9" s="74">
        <f>IF($B$13="","",COUNTIF('ENTRY '!CD2:CD200,"V"))</f>
        <v>0</v>
      </c>
      <c r="BR9" s="74">
        <f>IF($B$13="","",COUNTIF('ENTRY '!CE2:CE200,"V"))</f>
        <v>0</v>
      </c>
      <c r="BS9" s="74">
        <f>IF($B$13="","",COUNTIF('ENTRY '!CF2:CF200,"V"))</f>
        <v>0</v>
      </c>
      <c r="BT9" s="74">
        <f>IF($B$13="","",COUNTIF('ENTRY '!CG2:CG200,"V"))</f>
        <v>0</v>
      </c>
      <c r="BU9" s="74">
        <f>IF($B$13="","",COUNTIF('ENTRY '!CH2:CH200,"V"))</f>
        <v>0</v>
      </c>
      <c r="BV9" s="74">
        <f>IF($B$13="","",COUNTIF('ENTRY '!CI2:CI200,"V"))</f>
        <v>0</v>
      </c>
      <c r="BW9" s="74">
        <f>IF($B$13="","",COUNTIF('ENTRY '!CJ2:CJ200,"V"))</f>
        <v>0</v>
      </c>
      <c r="BX9" s="74">
        <f>IF($B$13="","",COUNTIF('ENTRY '!CK2:CK200,"V"))</f>
        <v>0</v>
      </c>
      <c r="BY9" s="74">
        <f>IF($B$13="","",COUNTIF('ENTRY '!CL2:CL200,"V"))</f>
        <v>0</v>
      </c>
      <c r="BZ9" s="74">
        <f>IF($B$13="","",COUNTIF('ENTRY '!CM2:CM200,"V"))</f>
        <v>0</v>
      </c>
      <c r="CA9" s="74">
        <f>IF($B$13="","",COUNTIF('ENTRY '!CN2:CN200,"V"))</f>
        <v>0</v>
      </c>
      <c r="CB9" s="74">
        <f>IF($B$13="","",COUNTIF('ENTRY '!CO2:CO200,"V"))</f>
        <v>0</v>
      </c>
      <c r="CC9" s="74">
        <f>IF($B$13="","",COUNTIF('ENTRY '!CP2:CP200,"V"))</f>
        <v>0</v>
      </c>
      <c r="CD9" s="74">
        <f>IF($B$13="","",COUNTIF('ENTRY '!CQ2:CQ200,"V"))</f>
        <v>0</v>
      </c>
      <c r="CE9" s="74">
        <f>IF($B$13="","",COUNTIF('ENTRY '!CR2:CR200,"V"))</f>
        <v>0</v>
      </c>
      <c r="CF9" s="74">
        <f>IF($B$13="","",COUNTIF('ENTRY '!CS2:CS200,"V"))</f>
        <v>0</v>
      </c>
      <c r="CG9" s="74">
        <f>IF($B$13="","",COUNTIF('ENTRY '!CT2:CT200,"V"))</f>
        <v>0</v>
      </c>
      <c r="CH9" s="74">
        <f>IF($B$13="","",COUNTIF('ENTRY '!CU2:CU200,"V"))</f>
        <v>0</v>
      </c>
      <c r="CI9" s="74">
        <f>IF($B$13="","",COUNTIF('ENTRY '!CV2:CV200,"V"))</f>
        <v>0</v>
      </c>
      <c r="CJ9" s="74">
        <f>IF($B$13="","",COUNTIF('ENTRY '!CW2:CW200,"V"))</f>
        <v>0</v>
      </c>
      <c r="CK9" s="74">
        <f>IF($B$13="","",COUNTIF('ENTRY '!CX2:CX200,"V"))</f>
        <v>0</v>
      </c>
      <c r="CL9" s="74">
        <f>IF($B$13="","",COUNTIF('ENTRY '!CY2:CY200,"V"))</f>
        <v>0</v>
      </c>
      <c r="CM9" s="74">
        <f>IF($B$13="","",COUNTIF('ENTRY '!CZ2:CZ200,"V"))</f>
        <v>0</v>
      </c>
      <c r="CN9" s="74">
        <f>IF($B$13="","",COUNTIF('ENTRY '!DA2:DA200,"V"))</f>
        <v>0</v>
      </c>
      <c r="CO9" s="74">
        <f>IF($B$13="","",COUNTIF('ENTRY '!DB2:DB200,"V"))</f>
        <v>0</v>
      </c>
      <c r="CP9" s="74">
        <f>IF($B$13="","",COUNTIF('ENTRY '!DC2:DC200,"V"))</f>
        <v>0</v>
      </c>
      <c r="CQ9" s="74">
        <f>IF($B$13="","",COUNTIF('ENTRY '!DD2:DD200,"V"))</f>
        <v>0</v>
      </c>
      <c r="CR9" s="74">
        <f>IF($B$13="","",COUNTIF('ENTRY '!DE2:DE200,"V"))</f>
        <v>0</v>
      </c>
      <c r="CS9" s="74">
        <f>IF($B$13="","",COUNTIF('ENTRY '!DF2:DF200,"V"))</f>
        <v>0</v>
      </c>
      <c r="CT9" s="74">
        <f>IF($B$13="","",COUNTIF('ENTRY '!DG2:DG200,"V"))</f>
        <v>0</v>
      </c>
      <c r="CU9" s="74">
        <f>IF($B$13="","",COUNTIF('ENTRY '!DH2:DH200,"V"))</f>
        <v>0</v>
      </c>
      <c r="CV9" s="74">
        <f>IF($B$13="","",COUNTIF('ENTRY '!DI2:DI200,"V"))</f>
        <v>0</v>
      </c>
      <c r="CW9" s="74">
        <f>IF($B$13="","",COUNTIF('ENTRY '!DJ2:DJ200,"V"))</f>
        <v>0</v>
      </c>
      <c r="CX9" s="74">
        <f>IF($B$13="","",COUNTIF('ENTRY '!DK2:DK200,"V"))</f>
        <v>0</v>
      </c>
      <c r="CY9" s="74">
        <f>IF($B$13="","",COUNTIF('ENTRY '!DL2:DL200,"V"))</f>
        <v>0</v>
      </c>
      <c r="CZ9" s="74">
        <f>IF($B$13="","",COUNTIF('ENTRY '!DM2:DM200,"V"))</f>
        <v>1</v>
      </c>
      <c r="DA9" s="74">
        <f>IF($B$13="","",COUNTIF('ENTRY '!DN2:DN200,"V"))</f>
        <v>0</v>
      </c>
      <c r="DB9" s="74">
        <f>IF($B$13="","",COUNTIF('ENTRY '!DO2:DO200,"V"))</f>
        <v>0</v>
      </c>
      <c r="DC9" s="74">
        <f>IF($B$13="","",COUNTIF('ENTRY '!DP2:DP200,"V"))</f>
        <v>0</v>
      </c>
      <c r="DD9" s="74">
        <f>IF($B$13="","",COUNTIF('ENTRY '!DQ2:DQ200,"V"))</f>
        <v>0</v>
      </c>
      <c r="DE9" s="74">
        <f>IF($B$13="","",COUNTIF('ENTRY '!DR2:DR200,"V"))</f>
        <v>0</v>
      </c>
      <c r="DF9" s="74">
        <f>IF($B$13="","",COUNTIF('ENTRY '!DS2:DS200,"V"))</f>
        <v>0</v>
      </c>
      <c r="DG9" s="74">
        <f>IF($B$13="","",COUNTIF('ENTRY '!DT2:DT200,"V"))</f>
        <v>0</v>
      </c>
      <c r="DH9" s="74">
        <f>IF($B$13="","",COUNTIF('ENTRY '!DU2:DU200,"V"))</f>
        <v>0</v>
      </c>
      <c r="DI9" s="74">
        <f>IF($B$13="","",COUNTIF('ENTRY '!DV2:DV200,"V"))</f>
        <v>0</v>
      </c>
      <c r="DJ9" s="74">
        <f>IF($B$13="","",COUNTIF('ENTRY '!DW2:DW200,"V"))</f>
        <v>0</v>
      </c>
      <c r="DK9" s="74">
        <f>IF($B$13="","",COUNTIF('ENTRY '!DX2:DX200,"V"))</f>
        <v>0</v>
      </c>
      <c r="DL9" s="74">
        <f>IF($B$13="","",COUNTIF('ENTRY '!DY2:DY200,"V"))</f>
        <v>0</v>
      </c>
      <c r="DM9" s="74">
        <f>IF($B$13="","",COUNTIF('ENTRY '!DZ2:DZ200,"V"))</f>
        <v>0</v>
      </c>
    </row>
    <row r="10" spans="1:117" s="62" customFormat="1" ht="12.75">
      <c r="A10" s="39" t="s">
        <v>239</v>
      </c>
      <c r="B10" s="82"/>
      <c r="C10" s="71" t="b">
        <f>IF($B$13="","",OR(C8&lt;&gt;"",C9&gt;0))</f>
        <v>1</v>
      </c>
      <c r="D10" s="29" t="b">
        <f aca="true" t="shared" si="8" ref="D10:BO10">IF($B$13="","",OR(D8&lt;&gt;"",D9&gt;0))</f>
        <v>1</v>
      </c>
      <c r="E10" s="29" t="b">
        <f t="shared" si="8"/>
        <v>0</v>
      </c>
      <c r="F10" s="29" t="b">
        <f t="shared" si="8"/>
        <v>0</v>
      </c>
      <c r="G10" s="29" t="b">
        <f t="shared" si="8"/>
        <v>0</v>
      </c>
      <c r="H10" s="29" t="b">
        <f t="shared" si="8"/>
        <v>1</v>
      </c>
      <c r="I10" s="29" t="b">
        <f t="shared" si="8"/>
        <v>0</v>
      </c>
      <c r="J10" s="29" t="b">
        <f t="shared" si="8"/>
        <v>1</v>
      </c>
      <c r="K10" s="29" t="b">
        <f t="shared" si="8"/>
        <v>1</v>
      </c>
      <c r="L10" s="29" t="b">
        <f t="shared" si="8"/>
        <v>0</v>
      </c>
      <c r="M10" s="29" t="b">
        <f t="shared" si="8"/>
        <v>0</v>
      </c>
      <c r="N10" s="29" t="b">
        <f t="shared" si="8"/>
        <v>0</v>
      </c>
      <c r="O10" s="29" t="b">
        <f t="shared" si="8"/>
        <v>0</v>
      </c>
      <c r="P10" s="29" t="b">
        <f t="shared" si="8"/>
        <v>0</v>
      </c>
      <c r="Q10" s="29" t="b">
        <f t="shared" si="8"/>
        <v>1</v>
      </c>
      <c r="R10" s="29" t="b">
        <f t="shared" si="8"/>
        <v>0</v>
      </c>
      <c r="S10" s="29" t="b">
        <f t="shared" si="8"/>
        <v>0</v>
      </c>
      <c r="T10" s="29" t="b">
        <f t="shared" si="8"/>
        <v>0</v>
      </c>
      <c r="U10" s="29" t="b">
        <f t="shared" si="8"/>
        <v>0</v>
      </c>
      <c r="V10" s="29" t="b">
        <f t="shared" si="8"/>
        <v>1</v>
      </c>
      <c r="W10" s="29" t="b">
        <f t="shared" si="8"/>
        <v>0</v>
      </c>
      <c r="X10" s="29" t="b">
        <f t="shared" si="8"/>
        <v>0</v>
      </c>
      <c r="Y10" s="29" t="b">
        <f t="shared" si="8"/>
        <v>0</v>
      </c>
      <c r="Z10" s="29" t="b">
        <f t="shared" si="8"/>
        <v>0</v>
      </c>
      <c r="AA10" s="29" t="b">
        <f t="shared" si="8"/>
        <v>0</v>
      </c>
      <c r="AB10" s="29" t="b">
        <f t="shared" si="8"/>
        <v>0</v>
      </c>
      <c r="AC10" s="29" t="b">
        <f t="shared" si="8"/>
        <v>0</v>
      </c>
      <c r="AD10" s="29" t="b">
        <f t="shared" si="8"/>
        <v>0</v>
      </c>
      <c r="AE10" s="29" t="b">
        <f t="shared" si="8"/>
        <v>0</v>
      </c>
      <c r="AF10" s="29" t="b">
        <f t="shared" si="8"/>
        <v>0</v>
      </c>
      <c r="AG10" s="29" t="b">
        <f t="shared" si="8"/>
        <v>0</v>
      </c>
      <c r="AH10" s="29" t="b">
        <f t="shared" si="8"/>
        <v>0</v>
      </c>
      <c r="AI10" s="29" t="b">
        <f t="shared" si="8"/>
        <v>0</v>
      </c>
      <c r="AJ10" s="29" t="b">
        <f t="shared" si="8"/>
        <v>1</v>
      </c>
      <c r="AK10" s="29" t="b">
        <f t="shared" si="8"/>
        <v>0</v>
      </c>
      <c r="AL10" s="29" t="b">
        <f t="shared" si="8"/>
        <v>0</v>
      </c>
      <c r="AM10" s="29" t="b">
        <f t="shared" si="8"/>
        <v>1</v>
      </c>
      <c r="AN10" s="29" t="b">
        <f t="shared" si="8"/>
        <v>0</v>
      </c>
      <c r="AO10" s="29" t="b">
        <f t="shared" si="8"/>
        <v>0</v>
      </c>
      <c r="AP10" s="29" t="b">
        <f t="shared" si="8"/>
        <v>0</v>
      </c>
      <c r="AQ10" s="29" t="b">
        <f t="shared" si="8"/>
        <v>0</v>
      </c>
      <c r="AR10" s="29" t="b">
        <f t="shared" si="8"/>
        <v>1</v>
      </c>
      <c r="AS10" s="29" t="b">
        <f t="shared" si="8"/>
        <v>1</v>
      </c>
      <c r="AT10" s="29" t="b">
        <f t="shared" si="8"/>
        <v>0</v>
      </c>
      <c r="AU10" s="29" t="b">
        <f t="shared" si="8"/>
        <v>0</v>
      </c>
      <c r="AV10" s="29" t="b">
        <f t="shared" si="8"/>
        <v>0</v>
      </c>
      <c r="AW10" s="29" t="b">
        <f t="shared" si="8"/>
        <v>0</v>
      </c>
      <c r="AX10" s="29" t="b">
        <f t="shared" si="8"/>
        <v>0</v>
      </c>
      <c r="AY10" s="29" t="b">
        <f t="shared" si="8"/>
        <v>1</v>
      </c>
      <c r="AZ10" s="29" t="b">
        <f t="shared" si="8"/>
        <v>0</v>
      </c>
      <c r="BA10" s="29" t="b">
        <f t="shared" si="8"/>
        <v>0</v>
      </c>
      <c r="BB10" s="29" t="b">
        <f t="shared" si="8"/>
        <v>0</v>
      </c>
      <c r="BC10" s="29" t="b">
        <f t="shared" si="8"/>
        <v>0</v>
      </c>
      <c r="BD10" s="29" t="b">
        <f t="shared" si="8"/>
        <v>0</v>
      </c>
      <c r="BE10" s="29" t="b">
        <f t="shared" si="8"/>
        <v>0</v>
      </c>
      <c r="BF10" s="29" t="b">
        <f t="shared" si="8"/>
        <v>1</v>
      </c>
      <c r="BG10" s="29" t="b">
        <f t="shared" si="8"/>
        <v>0</v>
      </c>
      <c r="BH10" s="29" t="b">
        <f t="shared" si="8"/>
        <v>1</v>
      </c>
      <c r="BI10" s="29" t="b">
        <f t="shared" si="8"/>
        <v>0</v>
      </c>
      <c r="BJ10" s="29" t="b">
        <f t="shared" si="8"/>
        <v>0</v>
      </c>
      <c r="BK10" s="29" t="b">
        <f t="shared" si="8"/>
        <v>0</v>
      </c>
      <c r="BL10" s="29" t="b">
        <f t="shared" si="8"/>
        <v>0</v>
      </c>
      <c r="BM10" s="29" t="b">
        <f t="shared" si="8"/>
        <v>0</v>
      </c>
      <c r="BN10" s="29" t="b">
        <f t="shared" si="8"/>
        <v>0</v>
      </c>
      <c r="BO10" s="29" t="b">
        <f t="shared" si="8"/>
        <v>1</v>
      </c>
      <c r="BP10" s="29" t="b">
        <f aca="true" t="shared" si="9" ref="BP10:DM10">IF($B$13="","",OR(BP8&lt;&gt;"",BP9&gt;0))</f>
        <v>0</v>
      </c>
      <c r="BQ10" s="29" t="b">
        <f t="shared" si="9"/>
        <v>0</v>
      </c>
      <c r="BR10" s="29" t="b">
        <f t="shared" si="9"/>
        <v>0</v>
      </c>
      <c r="BS10" s="29" t="b">
        <f t="shared" si="9"/>
        <v>0</v>
      </c>
      <c r="BT10" s="29" t="b">
        <f t="shared" si="9"/>
        <v>1</v>
      </c>
      <c r="BU10" s="29" t="b">
        <f t="shared" si="9"/>
        <v>1</v>
      </c>
      <c r="BV10" s="29" t="b">
        <f t="shared" si="9"/>
        <v>0</v>
      </c>
      <c r="BW10" s="29" t="b">
        <f t="shared" si="9"/>
        <v>0</v>
      </c>
      <c r="BX10" s="29" t="b">
        <f t="shared" si="9"/>
        <v>0</v>
      </c>
      <c r="BY10" s="29" t="b">
        <f t="shared" si="9"/>
        <v>0</v>
      </c>
      <c r="BZ10" s="29" t="b">
        <f t="shared" si="9"/>
        <v>1</v>
      </c>
      <c r="CA10" s="29" t="b">
        <f t="shared" si="9"/>
        <v>0</v>
      </c>
      <c r="CB10" s="29" t="b">
        <f t="shared" si="9"/>
        <v>1</v>
      </c>
      <c r="CC10" s="29" t="b">
        <f t="shared" si="9"/>
        <v>1</v>
      </c>
      <c r="CD10" s="29" t="b">
        <f t="shared" si="9"/>
        <v>0</v>
      </c>
      <c r="CE10" s="29" t="b">
        <f t="shared" si="9"/>
        <v>0</v>
      </c>
      <c r="CF10" s="29" t="b">
        <f t="shared" si="9"/>
        <v>0</v>
      </c>
      <c r="CG10" s="29" t="b">
        <f t="shared" si="9"/>
        <v>0</v>
      </c>
      <c r="CH10" s="29" t="b">
        <f t="shared" si="9"/>
        <v>0</v>
      </c>
      <c r="CI10" s="29" t="b">
        <f t="shared" si="9"/>
        <v>0</v>
      </c>
      <c r="CJ10" s="29" t="b">
        <f t="shared" si="9"/>
        <v>0</v>
      </c>
      <c r="CK10" s="29" t="b">
        <f t="shared" si="9"/>
        <v>0</v>
      </c>
      <c r="CL10" s="29" t="b">
        <f t="shared" si="9"/>
        <v>0</v>
      </c>
      <c r="CM10" s="29" t="b">
        <f t="shared" si="9"/>
        <v>0</v>
      </c>
      <c r="CN10" s="29" t="b">
        <f t="shared" si="9"/>
        <v>0</v>
      </c>
      <c r="CO10" s="29" t="b">
        <f t="shared" si="9"/>
        <v>0</v>
      </c>
      <c r="CP10" s="29" t="b">
        <f t="shared" si="9"/>
        <v>1</v>
      </c>
      <c r="CQ10" s="29" t="b">
        <f t="shared" si="9"/>
        <v>0</v>
      </c>
      <c r="CR10" s="29" t="b">
        <f t="shared" si="9"/>
        <v>1</v>
      </c>
      <c r="CS10" s="29" t="b">
        <f t="shared" si="9"/>
        <v>0</v>
      </c>
      <c r="CT10" s="29" t="b">
        <f t="shared" si="9"/>
        <v>0</v>
      </c>
      <c r="CU10" s="29" t="b">
        <f t="shared" si="9"/>
        <v>0</v>
      </c>
      <c r="CV10" s="29" t="b">
        <f t="shared" si="9"/>
        <v>0</v>
      </c>
      <c r="CW10" s="29" t="b">
        <f t="shared" si="9"/>
        <v>0</v>
      </c>
      <c r="CX10" s="29" t="b">
        <f t="shared" si="9"/>
        <v>0</v>
      </c>
      <c r="CY10" s="29" t="b">
        <f t="shared" si="9"/>
        <v>0</v>
      </c>
      <c r="CZ10" s="29" t="b">
        <f t="shared" si="9"/>
        <v>1</v>
      </c>
      <c r="DA10" s="29" t="b">
        <f t="shared" si="9"/>
        <v>0</v>
      </c>
      <c r="DB10" s="29" t="b">
        <f t="shared" si="9"/>
        <v>0</v>
      </c>
      <c r="DC10" s="29" t="b">
        <f t="shared" si="9"/>
        <v>0</v>
      </c>
      <c r="DD10" s="29" t="b">
        <f t="shared" si="9"/>
        <v>0</v>
      </c>
      <c r="DE10" s="29" t="b">
        <f t="shared" si="9"/>
        <v>0</v>
      </c>
      <c r="DF10" s="29" t="b">
        <f t="shared" si="9"/>
        <v>0</v>
      </c>
      <c r="DG10" s="29" t="b">
        <f t="shared" si="9"/>
        <v>0</v>
      </c>
      <c r="DH10" s="29" t="b">
        <f t="shared" si="9"/>
        <v>0</v>
      </c>
      <c r="DI10" s="29" t="b">
        <f t="shared" si="9"/>
        <v>0</v>
      </c>
      <c r="DJ10" s="29" t="b">
        <f t="shared" si="9"/>
        <v>0</v>
      </c>
      <c r="DK10" s="29" t="b">
        <f t="shared" si="9"/>
        <v>0</v>
      </c>
      <c r="DL10" s="29" t="b">
        <f t="shared" si="9"/>
        <v>0</v>
      </c>
      <c r="DM10" s="29" t="b">
        <f t="shared" si="9"/>
        <v>0</v>
      </c>
    </row>
    <row r="11" spans="3:117" ht="12.75">
      <c r="C11" s="66"/>
      <c r="D11" s="66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</row>
    <row r="12" spans="1:117" ht="15" customHeight="1">
      <c r="A12" s="38" t="s">
        <v>165</v>
      </c>
      <c r="C12" s="67"/>
      <c r="D12" s="67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</row>
    <row r="13" spans="1:117" ht="12.75">
      <c r="A13" s="28" t="s">
        <v>37</v>
      </c>
      <c r="B13" s="83">
        <f>IF(SUM('ENTRY '!L2:L2000)=0,"",COUNT('ENTRY '!L2:L2000))</f>
        <v>103</v>
      </c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</row>
    <row r="14" spans="1:117" ht="12.75">
      <c r="A14" s="1" t="s">
        <v>27</v>
      </c>
      <c r="B14" s="83">
        <f>IF(SUM('ENTRY '!G2:G2000)=0,"",COUNT('ENTRY '!G2:G2000))</f>
        <v>60</v>
      </c>
      <c r="C14" s="69"/>
      <c r="D14" s="69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</row>
    <row r="15" spans="1:117" ht="12.75">
      <c r="A15" s="1" t="s">
        <v>30</v>
      </c>
      <c r="B15" s="83">
        <f>IF(SUM('ENTRY '!H2:H2000)=0,"",SUM('ENTRY '!H2:H2000))</f>
        <v>63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</row>
    <row r="16" spans="1:117" ht="12.75">
      <c r="A16" s="26" t="s">
        <v>39</v>
      </c>
      <c r="B16" s="84">
        <f>IF(B15="","",(B14/B15)*100)</f>
        <v>95.23809523809523</v>
      </c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</row>
    <row r="17" spans="1:117" ht="12.75">
      <c r="A17" s="1" t="s">
        <v>6</v>
      </c>
      <c r="B17" s="84">
        <f>IF(B6="","",(1-B6))</f>
        <v>0.8993251142523117</v>
      </c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</row>
    <row r="18" spans="1:117" ht="12.75">
      <c r="A18" s="1" t="s">
        <v>42</v>
      </c>
      <c r="B18" s="84">
        <f>IF(SUM('ENTRY '!G2:G2000)=0,"",MAX('ENTRY '!G2:G2000))</f>
        <v>21</v>
      </c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</row>
    <row r="19" spans="1:117" ht="12.75">
      <c r="A19" s="1" t="s">
        <v>188</v>
      </c>
      <c r="B19" s="85">
        <f>IF($B$13="","",COUNTIF('ENTRY '!N2:N2000,"R"))</f>
        <v>14</v>
      </c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</row>
    <row r="20" spans="1:117" ht="12.75">
      <c r="A20" s="1" t="s">
        <v>189</v>
      </c>
      <c r="B20" s="85">
        <f>IF($B$13="","",COUNTIF('ENTRY '!N2:N2000,"P"))</f>
        <v>52</v>
      </c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</row>
    <row r="21" spans="1:117" ht="12.75">
      <c r="A21" s="1" t="s">
        <v>233</v>
      </c>
      <c r="B21" s="86">
        <f>IF($B$13="","",(IF(SUM('ENTRY '!E2:E2000=0),"",AVERAGE('ENTRY '!E2:E2000))))</f>
        <v>3.015873015873016</v>
      </c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</row>
    <row r="22" spans="1:117" ht="12.75">
      <c r="A22" s="1" t="s">
        <v>234</v>
      </c>
      <c r="B22" s="86">
        <f>IF(SUM('ENTRY '!C2:C2000)=0,"",AVERAGE('ENTRY '!C2:C2000))</f>
        <v>3.180327868852459</v>
      </c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</row>
    <row r="23" spans="1:117" ht="12.75">
      <c r="A23" s="1" t="s">
        <v>226</v>
      </c>
      <c r="B23" s="86">
        <f>IF(SUM('ENTRY '!F2:F2000)=0,"",AVERAGE('ENTRY '!F2:F2000))</f>
        <v>2.888888888888889</v>
      </c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</row>
    <row r="24" spans="1:117" ht="12.75">
      <c r="A24" s="1" t="s">
        <v>227</v>
      </c>
      <c r="B24" s="86">
        <f>IF(SUM('ENTRY '!D2:D2000)=0,"",AVERAGE('ENTRY '!D2:D2000))</f>
        <v>3.0491803278688523</v>
      </c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</row>
    <row r="25" spans="1:117" ht="12.75">
      <c r="A25" s="1" t="s">
        <v>236</v>
      </c>
      <c r="B25" s="83">
        <f>IF(SUM(C3:DM3)=0,"",COUNT(C3:DM3))</f>
        <v>23</v>
      </c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</row>
    <row r="26" spans="1:117" ht="12.75">
      <c r="A26" s="1" t="s">
        <v>235</v>
      </c>
      <c r="B26" s="83">
        <f>IF($B$13="","",(COUNTIF(C10:DM10,"true")))</f>
        <v>23</v>
      </c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</row>
  </sheetData>
  <sheetProtection selectLockedCells="1" selectUnlockedCells="1"/>
  <dataValidations count="1">
    <dataValidation type="whole" allowBlank="1" showInputMessage="1" showErrorMessage="1" errorTitle="Presence/Absence Data" error="Enter 1 if present" sqref="C1:D2 E2:DF2">
      <formula1>1</formula1>
      <formula2>1</formula2>
    </dataValidation>
  </dataValidations>
  <printOptions gridLines="1" heading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knight</dc:creator>
  <cp:keywords/>
  <dc:description/>
  <cp:lastModifiedBy>Scott Provost</cp:lastModifiedBy>
  <cp:lastPrinted>2005-11-23T17:39:11Z</cp:lastPrinted>
  <dcterms:created xsi:type="dcterms:W3CDTF">2004-09-23T19:27:36Z</dcterms:created>
  <dcterms:modified xsi:type="dcterms:W3CDTF">2008-02-12T20:01:21Z</dcterms:modified>
  <cp:category/>
  <cp:version/>
  <cp:contentType/>
  <cp:contentStatus/>
</cp:coreProperties>
</file>