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0" windowWidth="12120" windowHeight="7896" tabRatio="3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'Sheet1'!$A$1:$AM$160</definedName>
    <definedName name="_xlnm.Print_Titles" localSheetId="0">'Sheet1'!$A:$B,'Sheet1'!$2:$3</definedName>
    <definedName name="Z_C9BF8D4F_22D4_4942_8A89_DAF198ACDFD7_.wvu.Cols" localSheetId="0" hidden="1">'Sheet1'!$C:$J</definedName>
    <definedName name="Z_C9BF8D4F_22D4_4942_8A89_DAF198ACDFD7_.wvu.PrintTitles" localSheetId="0" hidden="1">'Sheet1'!$2:$3</definedName>
  </definedNames>
  <calcPr fullCalcOnLoad="1"/>
</workbook>
</file>

<file path=xl/comments1.xml><?xml version="1.0" encoding="utf-8"?>
<comments xmlns="http://schemas.openxmlformats.org/spreadsheetml/2006/main">
  <authors>
    <author>Lisa Helmuth</author>
    <author>helmul</author>
    <author>raabr</author>
    <author>Fran Keally</author>
  </authors>
  <commentList>
    <comment ref="AA123" authorId="0">
      <text>
        <r>
          <rPr>
            <b/>
            <sz val="8"/>
            <rFont val="Tahoma"/>
            <family val="0"/>
          </rPr>
          <t>Lisa Helmuth:</t>
        </r>
        <r>
          <rPr>
            <sz val="8"/>
            <rFont val="Tahoma"/>
            <family val="0"/>
          </rPr>
          <t xml:space="preserve">
20,000</t>
        </r>
      </text>
    </comment>
    <comment ref="AA157" authorId="1">
      <text>
        <r>
          <rPr>
            <b/>
            <sz val="8"/>
            <rFont val="Tahoma"/>
            <family val="0"/>
          </rPr>
          <t>helmul:</t>
        </r>
        <r>
          <rPr>
            <sz val="8"/>
            <rFont val="Tahoma"/>
            <family val="0"/>
          </rPr>
          <t xml:space="preserve">
fy09 lapse and adjustment.</t>
        </r>
      </text>
    </comment>
    <comment ref="AE159" authorId="2">
      <text>
        <r>
          <rPr>
            <b/>
            <sz val="8"/>
            <rFont val="Tahoma"/>
            <family val="0"/>
          </rPr>
          <t>raabr:</t>
        </r>
        <r>
          <rPr>
            <sz val="8"/>
            <rFont val="Tahoma"/>
            <family val="0"/>
          </rPr>
          <t xml:space="preserve">
will need adjustment due to Bay Lake request coming in under initial estimate.
--&gt; $415 moved to SEWRPC FY11 state,taken away from state FY12. (LDH)</t>
        </r>
      </text>
    </comment>
    <comment ref="AE141" authorId="3">
      <text>
        <r>
          <rPr>
            <b/>
            <sz val="10"/>
            <rFont val="Tahoma"/>
            <family val="0"/>
          </rPr>
          <t>Fran Keally:</t>
        </r>
        <r>
          <rPr>
            <sz val="10"/>
            <rFont val="Tahoma"/>
            <family val="0"/>
          </rPr>
          <t xml:space="preserve">
This was extended thru 12/11, so they have until end of Feb to send in final product.</t>
        </r>
      </text>
    </comment>
  </commentList>
</comments>
</file>

<file path=xl/sharedStrings.xml><?xml version="1.0" encoding="utf-8"?>
<sst xmlns="http://schemas.openxmlformats.org/spreadsheetml/2006/main" count="476" uniqueCount="249">
  <si>
    <t>Project Name</t>
  </si>
  <si>
    <t>Contract</t>
  </si>
  <si>
    <t>Ends</t>
  </si>
  <si>
    <t>7/97-6/98</t>
  </si>
  <si>
    <t>State</t>
  </si>
  <si>
    <t>7/98-6/99</t>
  </si>
  <si>
    <t>7/99-6/00</t>
  </si>
  <si>
    <t>Great Lk</t>
  </si>
  <si>
    <t>Protection</t>
  </si>
  <si>
    <t>Fed 604b</t>
  </si>
  <si>
    <t>FY 98</t>
  </si>
  <si>
    <t>10/98-6/99</t>
  </si>
  <si>
    <t>7/99-9/99</t>
  </si>
  <si>
    <t>TOTAL</t>
  </si>
  <si>
    <t>ECRPC-WQM Planning</t>
  </si>
  <si>
    <t xml:space="preserve">  Activities</t>
  </si>
  <si>
    <t xml:space="preserve">  Sheboygan &amp; Manitowoc</t>
  </si>
  <si>
    <t>Dane County RPC</t>
  </si>
  <si>
    <t>SEWRPC</t>
  </si>
  <si>
    <t>Brown Co Planning Comm</t>
  </si>
  <si>
    <t>City of Sun Prairie</t>
  </si>
  <si>
    <t>amend to</t>
  </si>
  <si>
    <t>Mississippi River RPC</t>
  </si>
  <si>
    <t xml:space="preserve">  LaCrosse SSA Plan</t>
  </si>
  <si>
    <t>SEWRPC-Wtr Quality</t>
  </si>
  <si>
    <t xml:space="preserve">  Mgmt Plan</t>
  </si>
  <si>
    <t>Dane County RPC - Wtr</t>
  </si>
  <si>
    <t xml:space="preserve">  Quality mgmt Plan</t>
  </si>
  <si>
    <t>Brown County Planning</t>
  </si>
  <si>
    <t xml:space="preserve">  commission WQM</t>
  </si>
  <si>
    <t xml:space="preserve">  Planning Activities</t>
  </si>
  <si>
    <t>Bay Lakes RPC -</t>
  </si>
  <si>
    <t xml:space="preserve">  Luxemburg SSA Plan</t>
  </si>
  <si>
    <t>ECWRPC WQM Plng</t>
  </si>
  <si>
    <t>Missisippi River RPC</t>
  </si>
  <si>
    <t>SEWRPC Wtr Quality</t>
  </si>
  <si>
    <t xml:space="preserve">  Mgmt Plan Activities</t>
  </si>
  <si>
    <t>Dane County RPC Wtr</t>
  </si>
  <si>
    <t>Brown County Plan Comm</t>
  </si>
  <si>
    <t>FUNDS COMMITTED TO DATE</t>
  </si>
  <si>
    <t>TOTAL FUNDS AVAILABLE</t>
  </si>
  <si>
    <t>UNCOMMITTED FUNDS</t>
  </si>
  <si>
    <t>NWRPC - Lake Classification</t>
  </si>
  <si>
    <t>Geneva Lk Environmental Agency</t>
  </si>
  <si>
    <t xml:space="preserve">  Stormwater Mgmt Ordinance</t>
  </si>
  <si>
    <t>Sauk Cnty Planning &amp; Zoning SSA</t>
  </si>
  <si>
    <t>Bay Lakes RPC Environmental</t>
  </si>
  <si>
    <t xml:space="preserve">  Cooridor Delin-GIS mapping</t>
  </si>
  <si>
    <t xml:space="preserve"> 12/31/97</t>
  </si>
  <si>
    <t>NCWRPC-Marshfield SSA Plan</t>
  </si>
  <si>
    <t xml:space="preserve">City of Milton-regional </t>
  </si>
  <si>
    <t xml:space="preserve">  wastewater treatment study</t>
  </si>
  <si>
    <t>LOCAL AIDS AGREEMENTS</t>
  </si>
  <si>
    <t>to 12/31/99</t>
  </si>
  <si>
    <t>6/30/99 amd</t>
  </si>
  <si>
    <t>to 6/30/00</t>
  </si>
  <si>
    <t>6/30/1999 amd</t>
  </si>
  <si>
    <t>River Falls SSA Plan</t>
  </si>
  <si>
    <t>Baraboo SSA Plan</t>
  </si>
  <si>
    <t>East Central RPC</t>
  </si>
  <si>
    <t>Jamestown SD #3</t>
  </si>
  <si>
    <t>Token Ck Strmwtr Model</t>
  </si>
  <si>
    <t>10/99-9/00</t>
  </si>
  <si>
    <t>"</t>
  </si>
  <si>
    <t xml:space="preserve">DCRPC (2nd half of wkpln) </t>
  </si>
  <si>
    <t>7/00-6/01</t>
  </si>
  <si>
    <t>SEWRPC Yr 2000 WQM Plan</t>
  </si>
  <si>
    <t>10/00-9/01</t>
  </si>
  <si>
    <t>7/01-6/02</t>
  </si>
  <si>
    <t>Brown Co RPC Yr 2000 WQM</t>
  </si>
  <si>
    <t>DCRPC Yr 2000 WQM Plan</t>
  </si>
  <si>
    <t>SEWRPC Yr 2001 WQM Plan</t>
  </si>
  <si>
    <t>DCRPC Yr 2001 WQM Plan</t>
  </si>
  <si>
    <t>City of Milton-Phase 2</t>
  </si>
  <si>
    <t>NWRPC-Basin Plans</t>
  </si>
  <si>
    <t>Beaver Dam SSA Plan</t>
  </si>
  <si>
    <t>1/1/01-6/30/01</t>
  </si>
  <si>
    <t>Hudson Regionalization Study</t>
  </si>
  <si>
    <t>1/01-12/01</t>
  </si>
  <si>
    <t xml:space="preserve"> </t>
  </si>
  <si>
    <t>7/1/01-6/02</t>
  </si>
  <si>
    <t>1/01-6/01</t>
  </si>
  <si>
    <t>ECRPC Yr 2000 WQM Plan</t>
  </si>
  <si>
    <t>ECRPC Yr 2001 WQM Plan</t>
  </si>
  <si>
    <t>SEWRPC 2001 AMD</t>
  </si>
  <si>
    <t>Closed</t>
  </si>
  <si>
    <t>OPEN</t>
  </si>
  <si>
    <t>10/01-9/02</t>
  </si>
  <si>
    <t>City of Platteville-stormwater work</t>
  </si>
  <si>
    <t>4/01-9/01</t>
  </si>
  <si>
    <t>7/02-6/03</t>
  </si>
  <si>
    <t>BCPC Yr 2002 WQM</t>
  </si>
  <si>
    <t>DCRPC Yr 2002 WQM Plan</t>
  </si>
  <si>
    <t>1/02-12/02</t>
  </si>
  <si>
    <t>SEWRPC Yr 2002 WQM Plan**</t>
  </si>
  <si>
    <t>BCPC Yr 2001 WQM Plan</t>
  </si>
  <si>
    <t xml:space="preserve">Watertown SSA Plan </t>
  </si>
  <si>
    <t xml:space="preserve">Platteville SSA Plan </t>
  </si>
  <si>
    <t xml:space="preserve">Monroe SSA Plan </t>
  </si>
  <si>
    <t>closed</t>
  </si>
  <si>
    <t>Lake Delton</t>
  </si>
  <si>
    <t>12/01-6/02</t>
  </si>
  <si>
    <t>6/00-9/00</t>
  </si>
  <si>
    <t>10/02-9/03</t>
  </si>
  <si>
    <t>7/03-6/04</t>
  </si>
  <si>
    <t>SEWRPC Yr 2003 WQM Plan**</t>
  </si>
  <si>
    <t>BCPC Yr 2003 WQM</t>
  </si>
  <si>
    <t>ECRPC Yr 2003 WQM Plan</t>
  </si>
  <si>
    <t>DCRPC Yr 2003 WQM Plan</t>
  </si>
  <si>
    <t>1/03-12/03</t>
  </si>
  <si>
    <t>ECRPC Yr 2004 WQM Plan</t>
  </si>
  <si>
    <t>SEWRPC Yr 2003 Amend 1</t>
  </si>
  <si>
    <t>SEWRPC Yr 2003 Amend 2</t>
  </si>
  <si>
    <t>10/03-9/04</t>
  </si>
  <si>
    <t>1/04-12/04</t>
  </si>
  <si>
    <t>7/04-6/05</t>
  </si>
  <si>
    <t>Marathon County</t>
  </si>
  <si>
    <t>Bay Lake RPC</t>
  </si>
  <si>
    <t>Chippewa Falls/Eau Claire</t>
  </si>
  <si>
    <t>SEWRPC Yr 2004 WQM Plan**</t>
  </si>
  <si>
    <t>BCPC Yr 2004 WQM</t>
  </si>
  <si>
    <t>DCRPC Yr 2004 WQM Plan</t>
  </si>
  <si>
    <t>ECRPC Yr 2005 WQM Plan</t>
  </si>
  <si>
    <t>SEWRPC Yr 2003 Amend 3</t>
  </si>
  <si>
    <t>10/04-9/05</t>
  </si>
  <si>
    <t>7/05-6/06</t>
  </si>
  <si>
    <t>1/05-12/05</t>
  </si>
  <si>
    <t>ECRPC Yr 2006 WQM Plan</t>
  </si>
  <si>
    <t>7/04-6-05</t>
  </si>
  <si>
    <t>2005-06 Planning Work  Calendar Year</t>
  </si>
  <si>
    <t>2004-05 Planning Work  Calendar Year</t>
  </si>
  <si>
    <t xml:space="preserve">Dane County </t>
  </si>
  <si>
    <t>10/04-6/05</t>
  </si>
  <si>
    <t>DC Yr 2006 WQM Plan</t>
  </si>
  <si>
    <t>BCPC Yr 2005 WQM</t>
  </si>
  <si>
    <t>SEWRPC Yr 2005 WQM Plan**</t>
  </si>
  <si>
    <t>Bluff Erosion Study</t>
  </si>
  <si>
    <t>Hardies Creek 303(d) Validation Study</t>
  </si>
  <si>
    <t>10/05-9/06</t>
  </si>
  <si>
    <t>7/06-6/07</t>
  </si>
  <si>
    <t>1/06-12/06</t>
  </si>
  <si>
    <t>planned</t>
  </si>
  <si>
    <t>2006-07 Planning Work  Calendar Year</t>
  </si>
  <si>
    <t>need final report</t>
  </si>
  <si>
    <t>extended 9/06</t>
  </si>
  <si>
    <t>10/04-9/05 extended to 12/05</t>
  </si>
  <si>
    <t>need to close out</t>
  </si>
  <si>
    <t>submitted for close out</t>
  </si>
  <si>
    <t>1/06-6/06</t>
  </si>
  <si>
    <t>10/06-9/07</t>
  </si>
  <si>
    <t>9/05-6/06</t>
  </si>
  <si>
    <t>11/05-6/06</t>
  </si>
  <si>
    <t>1/07-12/07</t>
  </si>
  <si>
    <t>SEWRPC Yr 2006 WQM Plan**</t>
  </si>
  <si>
    <t xml:space="preserve">Eau Claire Study </t>
  </si>
  <si>
    <t>7/07-6/08</t>
  </si>
  <si>
    <t>complete</t>
  </si>
  <si>
    <t>ECRPC Yr 2007 WQM Plan</t>
  </si>
  <si>
    <t>Dane County Yr 2007 WQM Plan</t>
  </si>
  <si>
    <t>BCPC Yr 2007 WQM+ special study</t>
  </si>
  <si>
    <t>SEWRPC Yr 2007 WQM Plan</t>
  </si>
  <si>
    <t>2007-08  Planning Work  Calendar Year</t>
  </si>
  <si>
    <t>WCRPC - Lower Chippewa</t>
  </si>
  <si>
    <t>1/08-12/08</t>
  </si>
  <si>
    <t>7/08-6/09</t>
  </si>
  <si>
    <t>10/07-9/08</t>
  </si>
  <si>
    <t>ECRPC Yr 2008 WQM Plan</t>
  </si>
  <si>
    <t>SEWRPC Yr 2008 WQM Plan</t>
  </si>
  <si>
    <t>Dane County Yr 2008 WQM Plan</t>
  </si>
  <si>
    <t>2008-09  Planning Work  Calendar Year</t>
  </si>
  <si>
    <t>BCPC Yr 2008 WQM</t>
  </si>
  <si>
    <r>
      <t>BCPC Yr 2006 WQM</t>
    </r>
    <r>
      <rPr>
        <strike/>
        <sz val="9"/>
        <rFont val="Arial"/>
        <family val="2"/>
      </rPr>
      <t>+ special study</t>
    </r>
  </si>
  <si>
    <t>7/09-6/10</t>
  </si>
  <si>
    <t>2009-10  Planning Work  Calendar Year</t>
  </si>
  <si>
    <t>ECRPC Yr 2009 WQM Plan</t>
  </si>
  <si>
    <t>SEWRPC Yr 2009 WQM Plan</t>
  </si>
  <si>
    <t>BCPC Yr 2009 WQM</t>
  </si>
  <si>
    <t>Dane County Yr 2009 WQM Plan</t>
  </si>
  <si>
    <t>7/09 - 06/10</t>
  </si>
  <si>
    <t xml:space="preserve">1/13/09: ryan will be encumbering funds from fy09 state immediately to secure contracts and funding from this calendar year </t>
  </si>
  <si>
    <t xml:space="preserve">Bay Lake RPC </t>
  </si>
  <si>
    <t>7/1/08-6/30/09</t>
  </si>
  <si>
    <t>10/08-9/09</t>
  </si>
  <si>
    <t>ECRPC Yr 2010 WQM Plan</t>
  </si>
  <si>
    <t>SEWRPC Yr  2010  WQM Plan</t>
  </si>
  <si>
    <t>BCPC Yr  2010  WQM</t>
  </si>
  <si>
    <t>Dane County Yr  2010  WQM Plan</t>
  </si>
  <si>
    <t>1/09 - 12/09</t>
  </si>
  <si>
    <t>2010-11  Planning Work  Calendar Year</t>
  </si>
  <si>
    <t>1/10 - 12/10</t>
  </si>
  <si>
    <t>7/10 - 06/11</t>
  </si>
  <si>
    <t>1/10 to 6/10</t>
  </si>
  <si>
    <t>07/09 to 12/09</t>
  </si>
  <si>
    <t>10/09-9/10</t>
  </si>
  <si>
    <t>reduction by</t>
  </si>
  <si>
    <t>new state funds - SEWRPC</t>
  </si>
  <si>
    <t>Federal funds for SEWRPC</t>
  </si>
  <si>
    <t>reduction in fed funds</t>
  </si>
  <si>
    <t>sewrpc reduced FY09 state funds</t>
  </si>
  <si>
    <t xml:space="preserve">new SEWRPC fed funds </t>
  </si>
  <si>
    <t>increase from state fy10</t>
  </si>
  <si>
    <t>7/10-6/11</t>
  </si>
  <si>
    <t>10/10-9/11</t>
  </si>
  <si>
    <t>7/11-6/12</t>
  </si>
  <si>
    <t>1/11 - 12/11</t>
  </si>
  <si>
    <t>7/11 - 06/12</t>
  </si>
  <si>
    <t>1/11 to 6/11</t>
  </si>
  <si>
    <t>processed</t>
  </si>
  <si>
    <t>Bay Lake RPC Sheboygan</t>
  </si>
  <si>
    <t>9/10-6/11</t>
  </si>
  <si>
    <t>Wood County SSA Plan Update</t>
  </si>
  <si>
    <t>x</t>
  </si>
  <si>
    <t>New Money</t>
  </si>
  <si>
    <t>7/1/10-6/30/11</t>
  </si>
  <si>
    <t>1/11  -12/11</t>
  </si>
  <si>
    <t>ECRPC Yr 2011 WQM Plan</t>
  </si>
  <si>
    <t>SEWRPC Yr  2011  WQM Plan</t>
  </si>
  <si>
    <t>BCPC Yr  2011  WQM</t>
  </si>
  <si>
    <t>Dane County Yr  2011 WQM Plan</t>
  </si>
  <si>
    <t>5/11 -contract sent for signature</t>
  </si>
  <si>
    <t>10/11-9/12</t>
  </si>
  <si>
    <t>7/12-6/13</t>
  </si>
  <si>
    <t>8/25/11-contract sent for signature</t>
  </si>
  <si>
    <t>1/12- 12/12</t>
  </si>
  <si>
    <t>1/12 - 12/12</t>
  </si>
  <si>
    <t>1/12 -12/12</t>
  </si>
  <si>
    <t xml:space="preserve">Rock County - Beloit </t>
  </si>
  <si>
    <t>ECRPC Yr 2012 WQM Plan</t>
  </si>
  <si>
    <t>SEWRPC Yr  2012  WQM Plan</t>
  </si>
  <si>
    <t>BCPC Yr  2012  WQM</t>
  </si>
  <si>
    <t>Dane County Yr  2012 WQM Plan</t>
  </si>
  <si>
    <t>ECRPC Yr 2013 WQM Plan</t>
  </si>
  <si>
    <t>SEWRPC Yr 2013 WQM Plan</t>
  </si>
  <si>
    <t>Brown Cty Yr 2013 WQM Plan</t>
  </si>
  <si>
    <t>Dane County Yr 2013 WQM Plan</t>
  </si>
  <si>
    <t>Rock County - Beloit WQM Plan</t>
  </si>
  <si>
    <t>1/13 - 12/13</t>
  </si>
  <si>
    <t>10/12-9/13</t>
  </si>
  <si>
    <t>7/13-6/14</t>
  </si>
  <si>
    <t>7/12 - 6/13</t>
  </si>
  <si>
    <t>2013 Planning Work Calendar Year</t>
  </si>
  <si>
    <t>2012 Planning Work  Calendar Year</t>
  </si>
  <si>
    <t>7/13 -6/14</t>
  </si>
  <si>
    <t>2011 Planning Work  Calendar Year</t>
  </si>
  <si>
    <t>???</t>
  </si>
  <si>
    <t xml:space="preserve">       </t>
  </si>
  <si>
    <t>contract issued</t>
  </si>
  <si>
    <t>in process</t>
  </si>
  <si>
    <t>Proposed 8/30/2012-fek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</si>
</sst>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[$€-2]* #,##0.00_);_([$€-2]* \(#,##0.00\);_([$€-2]* &quot;-&quot;??_)"/>
  </numFmts>
  <fonts count="6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color indexed="53"/>
      <name val="Arial"/>
      <family val="2"/>
    </font>
    <font>
      <u val="single"/>
      <sz val="9"/>
      <color indexed="8"/>
      <name val="Arial"/>
      <family val="2"/>
    </font>
    <font>
      <u val="single"/>
      <sz val="9"/>
      <color indexed="53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trike/>
      <sz val="9"/>
      <color indexed="8"/>
      <name val="Arial"/>
      <family val="2"/>
    </font>
    <font>
      <b/>
      <strike/>
      <sz val="9"/>
      <color indexed="8"/>
      <name val="Arial"/>
      <family val="2"/>
    </font>
    <font>
      <strike/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2" fillId="33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2" fillId="0" borderId="11" xfId="0" applyFont="1" applyBorder="1" applyAlignment="1" applyProtection="1">
      <alignment/>
      <protection hidden="1" locked="0"/>
    </xf>
    <xf numFmtId="14" fontId="2" fillId="0" borderId="11" xfId="0" applyNumberFormat="1" applyFont="1" applyBorder="1" applyAlignment="1" applyProtection="1">
      <alignment horizontal="left"/>
      <protection hidden="1" locked="0"/>
    </xf>
    <xf numFmtId="164" fontId="2" fillId="0" borderId="11" xfId="0" applyNumberFormat="1" applyFont="1" applyBorder="1" applyAlignment="1" applyProtection="1">
      <alignment/>
      <protection hidden="1" locked="0"/>
    </xf>
    <xf numFmtId="164" fontId="3" fillId="0" borderId="11" xfId="0" applyNumberFormat="1" applyFont="1" applyBorder="1" applyAlignment="1" applyProtection="1">
      <alignment/>
      <protection hidden="1" locked="0"/>
    </xf>
    <xf numFmtId="164" fontId="2" fillId="33" borderId="11" xfId="0" applyNumberFormat="1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 horizontal="left"/>
      <protection hidden="1" locked="0"/>
    </xf>
    <xf numFmtId="0" fontId="4" fillId="0" borderId="11" xfId="0" applyFont="1" applyBorder="1" applyAlignment="1" applyProtection="1">
      <alignment/>
      <protection hidden="1" locked="0"/>
    </xf>
    <xf numFmtId="14" fontId="4" fillId="0" borderId="11" xfId="0" applyNumberFormat="1" applyFont="1" applyBorder="1" applyAlignment="1" applyProtection="1">
      <alignment horizontal="left"/>
      <protection hidden="1" locked="0"/>
    </xf>
    <xf numFmtId="164" fontId="4" fillId="0" borderId="11" xfId="0" applyNumberFormat="1" applyFont="1" applyBorder="1" applyAlignment="1" applyProtection="1">
      <alignment/>
      <protection hidden="1" locked="0"/>
    </xf>
    <xf numFmtId="164" fontId="11" fillId="0" borderId="11" xfId="0" applyNumberFormat="1" applyFont="1" applyBorder="1" applyAlignment="1" applyProtection="1">
      <alignment/>
      <protection hidden="1" locked="0"/>
    </xf>
    <xf numFmtId="164" fontId="4" fillId="33" borderId="11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14" fontId="2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17" fontId="2" fillId="0" borderId="11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4" fontId="3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164" fontId="1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" fontId="2" fillId="0" borderId="11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7" fontId="10" fillId="0" borderId="11" xfId="0" applyNumberFormat="1" applyFont="1" applyFill="1" applyBorder="1" applyAlignment="1">
      <alignment horizontal="left"/>
    </xf>
    <xf numFmtId="164" fontId="14" fillId="0" borderId="11" xfId="0" applyNumberFormat="1" applyFont="1" applyFill="1" applyBorder="1" applyAlignment="1">
      <alignment/>
    </xf>
    <xf numFmtId="164" fontId="14" fillId="33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4" fontId="18" fillId="34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8" fontId="5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8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164" fontId="5" fillId="36" borderId="11" xfId="0" applyNumberFormat="1" applyFont="1" applyFill="1" applyBorder="1" applyAlignment="1">
      <alignment horizontal="right"/>
    </xf>
    <xf numFmtId="0" fontId="14" fillId="36" borderId="11" xfId="0" applyFont="1" applyFill="1" applyBorder="1" applyAlignment="1">
      <alignment/>
    </xf>
    <xf numFmtId="17" fontId="2" fillId="36" borderId="11" xfId="0" applyNumberFormat="1" applyFont="1" applyFill="1" applyBorder="1" applyAlignment="1">
      <alignment horizontal="left"/>
    </xf>
    <xf numFmtId="164" fontId="5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164" fontId="19" fillId="36" borderId="11" xfId="0" applyNumberFormat="1" applyFont="1" applyFill="1" applyBorder="1" applyAlignment="1">
      <alignment/>
    </xf>
    <xf numFmtId="164" fontId="2" fillId="36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4" fontId="19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6" borderId="0" xfId="0" applyFont="1" applyFill="1" applyAlignment="1">
      <alignment/>
    </xf>
    <xf numFmtId="171" fontId="17" fillId="0" borderId="11" xfId="46" applyFont="1" applyFill="1" applyBorder="1" applyAlignment="1">
      <alignment/>
    </xf>
    <xf numFmtId="171" fontId="17" fillId="0" borderId="11" xfId="46" applyFont="1" applyFill="1" applyBorder="1" applyAlignment="1">
      <alignment horizontal="left"/>
    </xf>
    <xf numFmtId="171" fontId="22" fillId="0" borderId="11" xfId="46" applyFont="1" applyFill="1" applyBorder="1" applyAlignment="1">
      <alignment/>
    </xf>
    <xf numFmtId="171" fontId="23" fillId="0" borderId="11" xfId="46" applyFont="1" applyFill="1" applyBorder="1" applyAlignment="1">
      <alignment/>
    </xf>
    <xf numFmtId="171" fontId="24" fillId="0" borderId="11" xfId="46" applyFont="1" applyFill="1" applyBorder="1" applyAlignment="1">
      <alignment/>
    </xf>
    <xf numFmtId="44" fontId="24" fillId="0" borderId="11" xfId="44" applyFont="1" applyFill="1" applyBorder="1" applyAlignment="1">
      <alignment/>
    </xf>
    <xf numFmtId="44" fontId="17" fillId="0" borderId="11" xfId="44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  <protection hidden="1" locked="0"/>
    </xf>
    <xf numFmtId="164" fontId="4" fillId="0" borderId="11" xfId="0" applyNumberFormat="1" applyFont="1" applyBorder="1" applyAlignment="1" applyProtection="1">
      <alignment horizontal="center"/>
      <protection hidden="1" locked="0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36" borderId="11" xfId="0" applyNumberFormat="1" applyFont="1" applyFill="1" applyBorder="1" applyAlignment="1">
      <alignment horizontal="center"/>
    </xf>
    <xf numFmtId="44" fontId="24" fillId="0" borderId="11" xfId="44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4" fontId="5" fillId="0" borderId="11" xfId="0" applyNumberFormat="1" applyFont="1" applyFill="1" applyBorder="1" applyAlignment="1">
      <alignment/>
    </xf>
    <xf numFmtId="44" fontId="2" fillId="0" borderId="11" xfId="0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44" fontId="2" fillId="36" borderId="11" xfId="0" applyNumberFormat="1" applyFont="1" applyFill="1" applyBorder="1" applyAlignment="1">
      <alignment/>
    </xf>
    <xf numFmtId="44" fontId="4" fillId="0" borderId="11" xfId="0" applyNumberFormat="1" applyFont="1" applyFill="1" applyBorder="1" applyAlignment="1">
      <alignment/>
    </xf>
    <xf numFmtId="14" fontId="3" fillId="37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left"/>
    </xf>
    <xf numFmtId="4" fontId="2" fillId="36" borderId="0" xfId="0" applyNumberFormat="1" applyFont="1" applyFill="1" applyAlignment="1">
      <alignment/>
    </xf>
    <xf numFmtId="164" fontId="4" fillId="36" borderId="11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4" fontId="2" fillId="38" borderId="11" xfId="0" applyNumberFormat="1" applyFont="1" applyFill="1" applyBorder="1" applyAlignment="1">
      <alignment/>
    </xf>
    <xf numFmtId="44" fontId="2" fillId="39" borderId="11" xfId="0" applyNumberFormat="1" applyFont="1" applyFill="1" applyBorder="1" applyAlignment="1">
      <alignment/>
    </xf>
    <xf numFmtId="44" fontId="5" fillId="40" borderId="11" xfId="0" applyNumberFormat="1" applyFont="1" applyFill="1" applyBorder="1" applyAlignment="1">
      <alignment/>
    </xf>
    <xf numFmtId="44" fontId="2" fillId="4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171450</xdr:colOff>
      <xdr:row>162</xdr:row>
      <xdr:rowOff>0</xdr:rowOff>
    </xdr:from>
    <xdr:to>
      <xdr:col>40</xdr:col>
      <xdr:colOff>171450</xdr:colOff>
      <xdr:row>162</xdr:row>
      <xdr:rowOff>0</xdr:rowOff>
    </xdr:to>
    <xdr:sp>
      <xdr:nvSpPr>
        <xdr:cNvPr id="1" name="Line 7"/>
        <xdr:cNvSpPr>
          <a:spLocks/>
        </xdr:cNvSpPr>
      </xdr:nvSpPr>
      <xdr:spPr>
        <a:xfrm>
          <a:off x="8658225" y="3724275"/>
          <a:ext cx="0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2"/>
  <sheetViews>
    <sheetView tabSelected="1" zoomScale="75" zoomScaleNormal="75" zoomScaleSheetLayoutView="70" zoomScalePageLayoutView="0" workbookViewId="0" topLeftCell="A1">
      <pane ySplit="136" topLeftCell="A137" activePane="bottomLeft" state="frozen"/>
      <selection pane="topLeft" activeCell="A1" sqref="A1"/>
      <selection pane="bottomLeft" activeCell="A185" sqref="A185"/>
    </sheetView>
  </sheetViews>
  <sheetFormatPr defaultColWidth="9.28125" defaultRowHeight="12.75"/>
  <cols>
    <col min="1" max="1" width="28.00390625" style="1" customWidth="1"/>
    <col min="2" max="2" width="11.7109375" style="1" customWidth="1"/>
    <col min="3" max="3" width="10.7109375" style="1" hidden="1" customWidth="1"/>
    <col min="4" max="4" width="19.28125" style="1" hidden="1" customWidth="1"/>
    <col min="5" max="5" width="15.421875" style="1" hidden="1" customWidth="1"/>
    <col min="6" max="6" width="20.00390625" style="1" hidden="1" customWidth="1"/>
    <col min="7" max="8" width="14.421875" style="1" hidden="1" customWidth="1"/>
    <col min="9" max="9" width="13.28125" style="1" hidden="1" customWidth="1"/>
    <col min="10" max="10" width="18.7109375" style="2" hidden="1" customWidth="1"/>
    <col min="11" max="11" width="13.7109375" style="1" hidden="1" customWidth="1"/>
    <col min="12" max="12" width="15.7109375" style="2" hidden="1" customWidth="1"/>
    <col min="13" max="13" width="6.28125" style="1" hidden="1" customWidth="1"/>
    <col min="14" max="14" width="0.2890625" style="2" hidden="1" customWidth="1"/>
    <col min="15" max="15" width="13.28125" style="1" hidden="1" customWidth="1"/>
    <col min="16" max="16" width="16.7109375" style="2" hidden="1" customWidth="1"/>
    <col min="17" max="18" width="11.28125" style="1" hidden="1" customWidth="1"/>
    <col min="19" max="19" width="10.7109375" style="1" hidden="1" customWidth="1"/>
    <col min="20" max="20" width="12.28125" style="1" hidden="1" customWidth="1"/>
    <col min="21" max="21" width="11.28125" style="1" hidden="1" customWidth="1"/>
    <col min="22" max="22" width="9.57421875" style="1" hidden="1" customWidth="1"/>
    <col min="23" max="23" width="10.28125" style="1" hidden="1" customWidth="1"/>
    <col min="24" max="24" width="12.00390625" style="1" hidden="1" customWidth="1"/>
    <col min="25" max="25" width="11.7109375" style="1" hidden="1" customWidth="1"/>
    <col min="26" max="27" width="12.7109375" style="1" hidden="1" customWidth="1"/>
    <col min="28" max="28" width="11.7109375" style="1" hidden="1" customWidth="1"/>
    <col min="29" max="29" width="12.57421875" style="1" hidden="1" customWidth="1"/>
    <col min="30" max="31" width="11.7109375" style="1" hidden="1" customWidth="1"/>
    <col min="32" max="32" width="11.7109375" style="135" hidden="1" customWidth="1"/>
    <col min="33" max="33" width="11.57421875" style="1" hidden="1" customWidth="1"/>
    <col min="34" max="34" width="13.00390625" style="1" customWidth="1"/>
    <col min="35" max="35" width="11.7109375" style="1" customWidth="1"/>
    <col min="36" max="38" width="12.00390625" style="1" customWidth="1"/>
    <col min="39" max="39" width="13.57421875" style="1" customWidth="1"/>
    <col min="40" max="40" width="13.28125" style="1" customWidth="1"/>
    <col min="41" max="41" width="10.7109375" style="1" customWidth="1"/>
    <col min="42" max="42" width="18.57421875" style="1" customWidth="1"/>
    <col min="43" max="16384" width="9.28125" style="1" customWidth="1"/>
  </cols>
  <sheetData>
    <row r="1" spans="1:39" ht="15" customHeight="1">
      <c r="A1" s="48" t="s">
        <v>52</v>
      </c>
      <c r="B1" s="47"/>
      <c r="C1" s="47"/>
      <c r="D1" s="47"/>
      <c r="E1" s="47"/>
      <c r="F1" s="47"/>
      <c r="G1" s="47"/>
      <c r="H1" s="47"/>
      <c r="I1" s="47"/>
      <c r="J1" s="48"/>
      <c r="K1" s="47"/>
      <c r="L1" s="48"/>
      <c r="M1" s="47"/>
      <c r="N1" s="48"/>
      <c r="O1" s="47"/>
      <c r="P1" s="48"/>
      <c r="Q1" s="47"/>
      <c r="R1" s="11"/>
      <c r="S1" s="11"/>
      <c r="T1" s="11" t="s">
        <v>144</v>
      </c>
      <c r="U1" s="11"/>
      <c r="V1" s="11" t="s">
        <v>79</v>
      </c>
      <c r="W1" s="11" t="s">
        <v>141</v>
      </c>
      <c r="X1" s="11" t="s">
        <v>141</v>
      </c>
      <c r="Y1" s="11" t="s">
        <v>141</v>
      </c>
      <c r="Z1" s="11" t="s">
        <v>79</v>
      </c>
      <c r="AA1" s="11" t="s">
        <v>79</v>
      </c>
      <c r="AB1" s="11" t="s">
        <v>79</v>
      </c>
      <c r="AC1" s="11" t="s">
        <v>79</v>
      </c>
      <c r="AD1" s="11" t="s">
        <v>79</v>
      </c>
      <c r="AE1" s="11" t="s">
        <v>79</v>
      </c>
      <c r="AF1" s="116" t="s">
        <v>79</v>
      </c>
      <c r="AG1" s="11" t="s">
        <v>79</v>
      </c>
      <c r="AH1" s="11" t="s">
        <v>79</v>
      </c>
      <c r="AI1" s="11"/>
      <c r="AJ1" s="11"/>
      <c r="AK1" s="11"/>
      <c r="AL1" s="11"/>
      <c r="AM1" s="47"/>
    </row>
    <row r="2" spans="1:40" ht="12">
      <c r="A2" s="10"/>
      <c r="B2" s="9" t="s">
        <v>1</v>
      </c>
      <c r="C2" s="12" t="s">
        <v>4</v>
      </c>
      <c r="D2" s="12" t="s">
        <v>4</v>
      </c>
      <c r="E2" s="12" t="s">
        <v>4</v>
      </c>
      <c r="F2" s="12" t="s">
        <v>7</v>
      </c>
      <c r="G2" s="12" t="s">
        <v>9</v>
      </c>
      <c r="H2" s="12" t="s">
        <v>9</v>
      </c>
      <c r="I2" s="12" t="s">
        <v>9</v>
      </c>
      <c r="J2" s="12" t="s">
        <v>9</v>
      </c>
      <c r="K2" s="12" t="s">
        <v>4</v>
      </c>
      <c r="L2" s="12" t="s">
        <v>9</v>
      </c>
      <c r="M2" s="12" t="s">
        <v>4</v>
      </c>
      <c r="N2" s="12" t="s">
        <v>9</v>
      </c>
      <c r="O2" s="12" t="s">
        <v>4</v>
      </c>
      <c r="P2" s="12" t="s">
        <v>9</v>
      </c>
      <c r="Q2" s="12" t="s">
        <v>4</v>
      </c>
      <c r="R2" s="12" t="s">
        <v>9</v>
      </c>
      <c r="S2" s="12" t="s">
        <v>4</v>
      </c>
      <c r="T2" s="12" t="s">
        <v>9</v>
      </c>
      <c r="U2" s="12" t="s">
        <v>4</v>
      </c>
      <c r="V2" s="12" t="s">
        <v>9</v>
      </c>
      <c r="W2" s="12" t="s">
        <v>4</v>
      </c>
      <c r="X2" s="13" t="s">
        <v>9</v>
      </c>
      <c r="Y2" s="12" t="s">
        <v>4</v>
      </c>
      <c r="Z2" s="12" t="s">
        <v>9</v>
      </c>
      <c r="AA2" s="12" t="s">
        <v>4</v>
      </c>
      <c r="AB2" s="12" t="s">
        <v>9</v>
      </c>
      <c r="AC2" s="12" t="s">
        <v>4</v>
      </c>
      <c r="AD2" s="12" t="s">
        <v>9</v>
      </c>
      <c r="AE2" s="12" t="s">
        <v>4</v>
      </c>
      <c r="AF2" s="136" t="s">
        <v>212</v>
      </c>
      <c r="AG2" s="12" t="s">
        <v>9</v>
      </c>
      <c r="AH2" s="12" t="s">
        <v>4</v>
      </c>
      <c r="AI2" s="12" t="s">
        <v>9</v>
      </c>
      <c r="AJ2" s="12" t="s">
        <v>4</v>
      </c>
      <c r="AK2" s="12" t="s">
        <v>9</v>
      </c>
      <c r="AL2" s="12" t="s">
        <v>4</v>
      </c>
      <c r="AM2" s="12"/>
      <c r="AN2" s="2"/>
    </row>
    <row r="3" spans="1:40" ht="12">
      <c r="A3" s="14" t="s">
        <v>0</v>
      </c>
      <c r="B3" s="15" t="s">
        <v>2</v>
      </c>
      <c r="C3" s="16" t="s">
        <v>3</v>
      </c>
      <c r="D3" s="16" t="s">
        <v>5</v>
      </c>
      <c r="E3" s="16" t="s">
        <v>6</v>
      </c>
      <c r="F3" s="16" t="s">
        <v>8</v>
      </c>
      <c r="G3" s="16" t="s">
        <v>10</v>
      </c>
      <c r="H3" s="16" t="s">
        <v>11</v>
      </c>
      <c r="I3" s="16" t="s">
        <v>12</v>
      </c>
      <c r="J3" s="16" t="s">
        <v>62</v>
      </c>
      <c r="K3" s="16" t="s">
        <v>65</v>
      </c>
      <c r="L3" s="16" t="s">
        <v>67</v>
      </c>
      <c r="M3" s="16" t="s">
        <v>68</v>
      </c>
      <c r="N3" s="16" t="s">
        <v>87</v>
      </c>
      <c r="O3" s="16" t="s">
        <v>90</v>
      </c>
      <c r="P3" s="16" t="s">
        <v>103</v>
      </c>
      <c r="Q3" s="16" t="s">
        <v>104</v>
      </c>
      <c r="R3" s="16" t="s">
        <v>113</v>
      </c>
      <c r="S3" s="16" t="s">
        <v>115</v>
      </c>
      <c r="T3" s="17" t="s">
        <v>124</v>
      </c>
      <c r="U3" s="16" t="s">
        <v>125</v>
      </c>
      <c r="V3" s="17" t="s">
        <v>138</v>
      </c>
      <c r="W3" s="16" t="s">
        <v>139</v>
      </c>
      <c r="X3" s="18" t="s">
        <v>149</v>
      </c>
      <c r="Y3" s="16" t="s">
        <v>155</v>
      </c>
      <c r="Z3" s="17" t="s">
        <v>165</v>
      </c>
      <c r="AA3" s="16" t="s">
        <v>164</v>
      </c>
      <c r="AB3" s="17" t="s">
        <v>182</v>
      </c>
      <c r="AC3" s="16" t="s">
        <v>172</v>
      </c>
      <c r="AD3" s="17" t="s">
        <v>193</v>
      </c>
      <c r="AE3" s="16" t="s">
        <v>201</v>
      </c>
      <c r="AF3" s="117" t="s">
        <v>213</v>
      </c>
      <c r="AG3" s="17" t="s">
        <v>202</v>
      </c>
      <c r="AH3" s="16" t="s">
        <v>203</v>
      </c>
      <c r="AI3" s="17" t="s">
        <v>220</v>
      </c>
      <c r="AJ3" s="16" t="s">
        <v>221</v>
      </c>
      <c r="AK3" s="16" t="s">
        <v>237</v>
      </c>
      <c r="AL3" s="16" t="s">
        <v>238</v>
      </c>
      <c r="AM3" s="16" t="s">
        <v>13</v>
      </c>
      <c r="AN3" s="19"/>
    </row>
    <row r="4" spans="1:40" ht="16.5" customHeight="1" hidden="1">
      <c r="A4" s="20" t="s">
        <v>14</v>
      </c>
      <c r="B4" s="21">
        <v>35976</v>
      </c>
      <c r="C4" s="22">
        <v>25000</v>
      </c>
      <c r="D4" s="22"/>
      <c r="E4" s="22"/>
      <c r="F4" s="22"/>
      <c r="G4" s="22"/>
      <c r="H4" s="22"/>
      <c r="I4" s="22"/>
      <c r="J4" s="23"/>
      <c r="K4" s="22"/>
      <c r="L4" s="23"/>
      <c r="M4" s="22"/>
      <c r="N4" s="23"/>
      <c r="O4" s="22"/>
      <c r="P4" s="23"/>
      <c r="Q4" s="22"/>
      <c r="R4" s="22"/>
      <c r="S4" s="22"/>
      <c r="T4" s="22"/>
      <c r="U4" s="22"/>
      <c r="V4" s="22"/>
      <c r="W4" s="22"/>
      <c r="X4" s="24"/>
      <c r="Y4" s="22"/>
      <c r="Z4" s="22"/>
      <c r="AA4" s="22"/>
      <c r="AB4" s="22"/>
      <c r="AC4" s="22"/>
      <c r="AD4" s="22"/>
      <c r="AE4" s="22"/>
      <c r="AF4" s="118"/>
      <c r="AG4" s="22"/>
      <c r="AH4" s="22"/>
      <c r="AI4" s="22"/>
      <c r="AJ4" s="22"/>
      <c r="AK4" s="22"/>
      <c r="AL4" s="22"/>
      <c r="AM4" s="22">
        <f>SUM(C4:I4)</f>
        <v>25000</v>
      </c>
      <c r="AN4" s="25" t="s">
        <v>85</v>
      </c>
    </row>
    <row r="5" spans="1:40" ht="12" hidden="1">
      <c r="A5" s="20" t="s">
        <v>15</v>
      </c>
      <c r="B5" s="26"/>
      <c r="C5" s="22"/>
      <c r="D5" s="22"/>
      <c r="E5" s="22"/>
      <c r="F5" s="22"/>
      <c r="G5" s="22"/>
      <c r="H5" s="22"/>
      <c r="I5" s="22"/>
      <c r="J5" s="23"/>
      <c r="K5" s="22"/>
      <c r="L5" s="23"/>
      <c r="M5" s="22"/>
      <c r="N5" s="23"/>
      <c r="O5" s="22"/>
      <c r="P5" s="23"/>
      <c r="Q5" s="22"/>
      <c r="R5" s="22"/>
      <c r="S5" s="22"/>
      <c r="T5" s="22"/>
      <c r="U5" s="22"/>
      <c r="V5" s="22"/>
      <c r="W5" s="22"/>
      <c r="X5" s="24"/>
      <c r="Y5" s="22"/>
      <c r="Z5" s="22"/>
      <c r="AA5" s="22"/>
      <c r="AB5" s="22"/>
      <c r="AC5" s="22"/>
      <c r="AD5" s="22"/>
      <c r="AE5" s="22"/>
      <c r="AF5" s="118"/>
      <c r="AG5" s="22"/>
      <c r="AH5" s="22"/>
      <c r="AI5" s="22"/>
      <c r="AJ5" s="22"/>
      <c r="AK5" s="22"/>
      <c r="AL5" s="22"/>
      <c r="AM5" s="22"/>
      <c r="AN5" s="25"/>
    </row>
    <row r="6" spans="1:40" ht="12" hidden="1">
      <c r="A6" s="20" t="s">
        <v>42</v>
      </c>
      <c r="B6" s="21">
        <v>35976</v>
      </c>
      <c r="C6" s="22">
        <v>25000</v>
      </c>
      <c r="D6" s="22"/>
      <c r="E6" s="22"/>
      <c r="F6" s="22"/>
      <c r="G6" s="22"/>
      <c r="H6" s="22"/>
      <c r="I6" s="22"/>
      <c r="J6" s="23"/>
      <c r="K6" s="22"/>
      <c r="L6" s="23"/>
      <c r="M6" s="22"/>
      <c r="N6" s="23"/>
      <c r="O6" s="22"/>
      <c r="P6" s="23"/>
      <c r="Q6" s="22"/>
      <c r="R6" s="22"/>
      <c r="S6" s="22"/>
      <c r="T6" s="22"/>
      <c r="U6" s="22"/>
      <c r="V6" s="22"/>
      <c r="W6" s="22"/>
      <c r="X6" s="24"/>
      <c r="Y6" s="22"/>
      <c r="Z6" s="22"/>
      <c r="AA6" s="22"/>
      <c r="AB6" s="22"/>
      <c r="AC6" s="22"/>
      <c r="AD6" s="22"/>
      <c r="AE6" s="22"/>
      <c r="AF6" s="118"/>
      <c r="AG6" s="22"/>
      <c r="AH6" s="22"/>
      <c r="AI6" s="22"/>
      <c r="AJ6" s="22"/>
      <c r="AK6" s="22"/>
      <c r="AL6" s="22"/>
      <c r="AM6" s="22">
        <f>SUM(C6:I6)</f>
        <v>25000</v>
      </c>
      <c r="AN6" s="25" t="s">
        <v>85</v>
      </c>
    </row>
    <row r="7" spans="1:40" ht="12" hidden="1">
      <c r="A7" s="20" t="s">
        <v>43</v>
      </c>
      <c r="B7" s="21">
        <v>35976</v>
      </c>
      <c r="C7" s="22">
        <v>15500</v>
      </c>
      <c r="D7" s="22"/>
      <c r="E7" s="22"/>
      <c r="F7" s="22"/>
      <c r="G7" s="22"/>
      <c r="H7" s="22"/>
      <c r="I7" s="22"/>
      <c r="J7" s="23"/>
      <c r="K7" s="22"/>
      <c r="L7" s="23"/>
      <c r="M7" s="22"/>
      <c r="N7" s="23"/>
      <c r="O7" s="22"/>
      <c r="P7" s="23"/>
      <c r="Q7" s="22"/>
      <c r="R7" s="22"/>
      <c r="S7" s="22"/>
      <c r="T7" s="22"/>
      <c r="U7" s="22"/>
      <c r="V7" s="22"/>
      <c r="W7" s="22"/>
      <c r="X7" s="24"/>
      <c r="Y7" s="22"/>
      <c r="Z7" s="22"/>
      <c r="AA7" s="22"/>
      <c r="AB7" s="22"/>
      <c r="AC7" s="22"/>
      <c r="AD7" s="22"/>
      <c r="AE7" s="22"/>
      <c r="AF7" s="118"/>
      <c r="AG7" s="22"/>
      <c r="AH7" s="22"/>
      <c r="AI7" s="22"/>
      <c r="AJ7" s="22"/>
      <c r="AK7" s="22"/>
      <c r="AL7" s="22"/>
      <c r="AM7" s="22">
        <f>SUM(C7:I7)</f>
        <v>15500</v>
      </c>
      <c r="AN7" s="25" t="s">
        <v>85</v>
      </c>
    </row>
    <row r="8" spans="1:40" ht="12" hidden="1">
      <c r="A8" s="20" t="s">
        <v>44</v>
      </c>
      <c r="B8" s="26"/>
      <c r="C8" s="22"/>
      <c r="D8" s="22"/>
      <c r="E8" s="22"/>
      <c r="F8" s="22"/>
      <c r="G8" s="22"/>
      <c r="H8" s="22"/>
      <c r="I8" s="22"/>
      <c r="J8" s="23"/>
      <c r="K8" s="22"/>
      <c r="L8" s="23"/>
      <c r="M8" s="22"/>
      <c r="N8" s="23"/>
      <c r="O8" s="22"/>
      <c r="P8" s="23"/>
      <c r="Q8" s="22"/>
      <c r="R8" s="22"/>
      <c r="S8" s="22"/>
      <c r="T8" s="22"/>
      <c r="U8" s="22"/>
      <c r="V8" s="22"/>
      <c r="W8" s="22"/>
      <c r="X8" s="24"/>
      <c r="Y8" s="22"/>
      <c r="Z8" s="22"/>
      <c r="AA8" s="22"/>
      <c r="AB8" s="22"/>
      <c r="AC8" s="22"/>
      <c r="AD8" s="22"/>
      <c r="AE8" s="22"/>
      <c r="AF8" s="118"/>
      <c r="AG8" s="22"/>
      <c r="AH8" s="22"/>
      <c r="AI8" s="22"/>
      <c r="AJ8" s="22"/>
      <c r="AK8" s="22"/>
      <c r="AL8" s="22"/>
      <c r="AM8" s="22"/>
      <c r="AN8" s="25"/>
    </row>
    <row r="9" spans="1:40" s="3" customFormat="1" ht="12" hidden="1">
      <c r="A9" s="27" t="s">
        <v>45</v>
      </c>
      <c r="B9" s="28">
        <v>35976</v>
      </c>
      <c r="C9" s="29">
        <v>20000</v>
      </c>
      <c r="D9" s="29"/>
      <c r="E9" s="29"/>
      <c r="F9" s="29"/>
      <c r="G9" s="29"/>
      <c r="H9" s="29"/>
      <c r="I9" s="29"/>
      <c r="J9" s="30"/>
      <c r="K9" s="29"/>
      <c r="L9" s="30"/>
      <c r="M9" s="29"/>
      <c r="N9" s="30"/>
      <c r="O9" s="29"/>
      <c r="P9" s="30"/>
      <c r="Q9" s="29"/>
      <c r="R9" s="29"/>
      <c r="S9" s="29"/>
      <c r="T9" s="29"/>
      <c r="U9" s="29"/>
      <c r="V9" s="29"/>
      <c r="W9" s="29"/>
      <c r="X9" s="31"/>
      <c r="Y9" s="29"/>
      <c r="Z9" s="29"/>
      <c r="AA9" s="29"/>
      <c r="AB9" s="29"/>
      <c r="AC9" s="29"/>
      <c r="AD9" s="29"/>
      <c r="AE9" s="29"/>
      <c r="AF9" s="119"/>
      <c r="AG9" s="29"/>
      <c r="AH9" s="29"/>
      <c r="AI9" s="29"/>
      <c r="AJ9" s="29"/>
      <c r="AK9" s="29"/>
      <c r="AL9" s="29"/>
      <c r="AM9" s="29">
        <f>SUM(C9:I9)</f>
        <v>20000</v>
      </c>
      <c r="AN9" s="32" t="s">
        <v>86</v>
      </c>
    </row>
    <row r="10" spans="1:40" ht="12" hidden="1">
      <c r="A10" s="20" t="s">
        <v>46</v>
      </c>
      <c r="B10" s="21">
        <v>36250</v>
      </c>
      <c r="C10" s="22"/>
      <c r="D10" s="22"/>
      <c r="E10" s="22"/>
      <c r="F10" s="22">
        <v>58140</v>
      </c>
      <c r="G10" s="22"/>
      <c r="H10" s="22"/>
      <c r="I10" s="22"/>
      <c r="J10" s="23"/>
      <c r="K10" s="22"/>
      <c r="L10" s="23"/>
      <c r="M10" s="22"/>
      <c r="N10" s="23"/>
      <c r="O10" s="22"/>
      <c r="P10" s="23"/>
      <c r="Q10" s="22"/>
      <c r="R10" s="22"/>
      <c r="S10" s="22"/>
      <c r="T10" s="22"/>
      <c r="U10" s="22"/>
      <c r="V10" s="22"/>
      <c r="W10" s="22"/>
      <c r="X10" s="24"/>
      <c r="Y10" s="22"/>
      <c r="Z10" s="22"/>
      <c r="AA10" s="22"/>
      <c r="AB10" s="22"/>
      <c r="AC10" s="22"/>
      <c r="AD10" s="22"/>
      <c r="AE10" s="22"/>
      <c r="AF10" s="118"/>
      <c r="AG10" s="22"/>
      <c r="AH10" s="22"/>
      <c r="AI10" s="22"/>
      <c r="AJ10" s="22"/>
      <c r="AK10" s="22"/>
      <c r="AL10" s="22"/>
      <c r="AM10" s="22">
        <f>SUM(C10:I10)</f>
        <v>58140</v>
      </c>
      <c r="AN10" s="25" t="s">
        <v>85</v>
      </c>
    </row>
    <row r="11" spans="1:40" ht="12" hidden="1">
      <c r="A11" s="20" t="s">
        <v>47</v>
      </c>
      <c r="B11" s="26" t="s">
        <v>21</v>
      </c>
      <c r="C11" s="22"/>
      <c r="D11" s="22"/>
      <c r="E11" s="22"/>
      <c r="F11" s="22"/>
      <c r="G11" s="22"/>
      <c r="H11" s="22"/>
      <c r="I11" s="22"/>
      <c r="J11" s="23"/>
      <c r="K11" s="22"/>
      <c r="L11" s="23"/>
      <c r="M11" s="22"/>
      <c r="N11" s="23"/>
      <c r="O11" s="22"/>
      <c r="P11" s="23"/>
      <c r="Q11" s="22"/>
      <c r="R11" s="22"/>
      <c r="S11" s="22"/>
      <c r="T11" s="22"/>
      <c r="U11" s="22"/>
      <c r="V11" s="22"/>
      <c r="W11" s="22"/>
      <c r="X11" s="24"/>
      <c r="Y11" s="22"/>
      <c r="Z11" s="22"/>
      <c r="AA11" s="22"/>
      <c r="AB11" s="22"/>
      <c r="AC11" s="22"/>
      <c r="AD11" s="22"/>
      <c r="AE11" s="22"/>
      <c r="AF11" s="118"/>
      <c r="AG11" s="22"/>
      <c r="AH11" s="22"/>
      <c r="AI11" s="22"/>
      <c r="AJ11" s="22"/>
      <c r="AK11" s="22"/>
      <c r="AL11" s="22"/>
      <c r="AM11" s="22"/>
      <c r="AN11" s="25"/>
    </row>
    <row r="12" spans="1:40" ht="12" hidden="1">
      <c r="A12" s="20" t="s">
        <v>16</v>
      </c>
      <c r="B12" s="21">
        <v>36341</v>
      </c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22"/>
      <c r="N12" s="23"/>
      <c r="O12" s="22"/>
      <c r="P12" s="23"/>
      <c r="Q12" s="22"/>
      <c r="R12" s="22"/>
      <c r="S12" s="22"/>
      <c r="T12" s="22"/>
      <c r="U12" s="22"/>
      <c r="V12" s="22"/>
      <c r="W12" s="22"/>
      <c r="X12" s="24"/>
      <c r="Y12" s="22"/>
      <c r="Z12" s="22"/>
      <c r="AA12" s="22"/>
      <c r="AB12" s="22"/>
      <c r="AC12" s="22"/>
      <c r="AD12" s="22"/>
      <c r="AE12" s="22"/>
      <c r="AF12" s="118"/>
      <c r="AG12" s="22"/>
      <c r="AH12" s="22"/>
      <c r="AI12" s="22"/>
      <c r="AJ12" s="22"/>
      <c r="AK12" s="22"/>
      <c r="AL12" s="22"/>
      <c r="AM12" s="22"/>
      <c r="AN12" s="25" t="s">
        <v>99</v>
      </c>
    </row>
    <row r="13" spans="1:40" ht="12" hidden="1">
      <c r="A13" s="20" t="s">
        <v>17</v>
      </c>
      <c r="B13" s="21">
        <v>35703</v>
      </c>
      <c r="C13" s="22">
        <v>19818</v>
      </c>
      <c r="D13" s="22"/>
      <c r="E13" s="22"/>
      <c r="F13" s="22"/>
      <c r="G13" s="22"/>
      <c r="H13" s="22"/>
      <c r="I13" s="22"/>
      <c r="J13" s="23"/>
      <c r="K13" s="22"/>
      <c r="L13" s="23"/>
      <c r="M13" s="22"/>
      <c r="N13" s="23"/>
      <c r="O13" s="22"/>
      <c r="P13" s="23"/>
      <c r="Q13" s="22"/>
      <c r="R13" s="22"/>
      <c r="S13" s="22"/>
      <c r="T13" s="22"/>
      <c r="U13" s="22"/>
      <c r="V13" s="22"/>
      <c r="W13" s="22"/>
      <c r="X13" s="24"/>
      <c r="Y13" s="22"/>
      <c r="Z13" s="22"/>
      <c r="AA13" s="22"/>
      <c r="AB13" s="22"/>
      <c r="AC13" s="22"/>
      <c r="AD13" s="22"/>
      <c r="AE13" s="22"/>
      <c r="AF13" s="118"/>
      <c r="AG13" s="22"/>
      <c r="AH13" s="22"/>
      <c r="AI13" s="22"/>
      <c r="AJ13" s="22"/>
      <c r="AK13" s="22"/>
      <c r="AL13" s="22"/>
      <c r="AM13" s="22">
        <f>SUM(C13:I13)</f>
        <v>19818</v>
      </c>
      <c r="AN13" s="25" t="s">
        <v>85</v>
      </c>
    </row>
    <row r="14" spans="1:40" ht="12" hidden="1">
      <c r="A14" s="20"/>
      <c r="B14" s="26" t="s">
        <v>21</v>
      </c>
      <c r="C14" s="22"/>
      <c r="D14" s="22"/>
      <c r="E14" s="22"/>
      <c r="F14" s="22"/>
      <c r="G14" s="22"/>
      <c r="H14" s="22"/>
      <c r="I14" s="22"/>
      <c r="J14" s="23"/>
      <c r="K14" s="22"/>
      <c r="L14" s="23"/>
      <c r="M14" s="22"/>
      <c r="N14" s="23"/>
      <c r="O14" s="22"/>
      <c r="P14" s="23"/>
      <c r="Q14" s="22"/>
      <c r="R14" s="22"/>
      <c r="S14" s="22"/>
      <c r="T14" s="22"/>
      <c r="U14" s="22"/>
      <c r="V14" s="22"/>
      <c r="W14" s="22"/>
      <c r="X14" s="24"/>
      <c r="Y14" s="22"/>
      <c r="Z14" s="22"/>
      <c r="AA14" s="22"/>
      <c r="AB14" s="22"/>
      <c r="AC14" s="22"/>
      <c r="AD14" s="22"/>
      <c r="AE14" s="22"/>
      <c r="AF14" s="118"/>
      <c r="AG14" s="22"/>
      <c r="AH14" s="22"/>
      <c r="AI14" s="22"/>
      <c r="AJ14" s="22"/>
      <c r="AK14" s="22"/>
      <c r="AL14" s="22"/>
      <c r="AM14" s="22"/>
      <c r="AN14" s="25"/>
    </row>
    <row r="15" spans="1:40" ht="12" hidden="1">
      <c r="A15" s="20"/>
      <c r="B15" s="26" t="s">
        <v>48</v>
      </c>
      <c r="C15" s="22"/>
      <c r="D15" s="22"/>
      <c r="E15" s="22"/>
      <c r="F15" s="22"/>
      <c r="G15" s="22"/>
      <c r="H15" s="22"/>
      <c r="I15" s="22"/>
      <c r="J15" s="23"/>
      <c r="K15" s="22"/>
      <c r="L15" s="23"/>
      <c r="M15" s="22"/>
      <c r="N15" s="23"/>
      <c r="O15" s="22"/>
      <c r="P15" s="23"/>
      <c r="Q15" s="22"/>
      <c r="R15" s="22"/>
      <c r="S15" s="22"/>
      <c r="T15" s="22"/>
      <c r="U15" s="22"/>
      <c r="V15" s="22"/>
      <c r="W15" s="22"/>
      <c r="X15" s="24"/>
      <c r="Y15" s="22"/>
      <c r="Z15" s="22"/>
      <c r="AA15" s="22"/>
      <c r="AB15" s="22"/>
      <c r="AC15" s="22"/>
      <c r="AD15" s="22"/>
      <c r="AE15" s="22"/>
      <c r="AF15" s="118"/>
      <c r="AG15" s="22"/>
      <c r="AH15" s="22"/>
      <c r="AI15" s="22"/>
      <c r="AJ15" s="22"/>
      <c r="AK15" s="22"/>
      <c r="AL15" s="22"/>
      <c r="AM15" s="22"/>
      <c r="AN15" s="25"/>
    </row>
    <row r="16" spans="1:40" ht="12" hidden="1">
      <c r="A16" s="20" t="s">
        <v>18</v>
      </c>
      <c r="B16" s="21">
        <v>35703</v>
      </c>
      <c r="C16" s="22">
        <v>86009</v>
      </c>
      <c r="D16" s="22"/>
      <c r="E16" s="22"/>
      <c r="F16" s="22"/>
      <c r="G16" s="22"/>
      <c r="H16" s="22"/>
      <c r="I16" s="22"/>
      <c r="J16" s="23"/>
      <c r="K16" s="22"/>
      <c r="L16" s="23"/>
      <c r="M16" s="22"/>
      <c r="N16" s="23"/>
      <c r="O16" s="22"/>
      <c r="P16" s="23"/>
      <c r="Q16" s="22"/>
      <c r="R16" s="22"/>
      <c r="S16" s="22"/>
      <c r="T16" s="22"/>
      <c r="U16" s="22"/>
      <c r="V16" s="22"/>
      <c r="W16" s="22"/>
      <c r="X16" s="24"/>
      <c r="Y16" s="22"/>
      <c r="Z16" s="22"/>
      <c r="AA16" s="22"/>
      <c r="AB16" s="22"/>
      <c r="AC16" s="22"/>
      <c r="AD16" s="22"/>
      <c r="AE16" s="22"/>
      <c r="AF16" s="118"/>
      <c r="AG16" s="22"/>
      <c r="AH16" s="22"/>
      <c r="AI16" s="22"/>
      <c r="AJ16" s="22"/>
      <c r="AK16" s="22"/>
      <c r="AL16" s="22"/>
      <c r="AM16" s="22">
        <f>SUM(C16:I16)</f>
        <v>86009</v>
      </c>
      <c r="AN16" s="25" t="s">
        <v>85</v>
      </c>
    </row>
    <row r="17" spans="1:40" ht="12" hidden="1">
      <c r="A17" s="20"/>
      <c r="B17" s="26" t="s">
        <v>21</v>
      </c>
      <c r="C17" s="22"/>
      <c r="D17" s="22"/>
      <c r="E17" s="22"/>
      <c r="F17" s="22"/>
      <c r="G17" s="22"/>
      <c r="H17" s="22"/>
      <c r="I17" s="22"/>
      <c r="J17" s="23"/>
      <c r="K17" s="22"/>
      <c r="L17" s="23"/>
      <c r="M17" s="22"/>
      <c r="N17" s="23"/>
      <c r="O17" s="22"/>
      <c r="P17" s="23"/>
      <c r="Q17" s="22"/>
      <c r="R17" s="22"/>
      <c r="S17" s="22"/>
      <c r="T17" s="22"/>
      <c r="U17" s="22"/>
      <c r="V17" s="22"/>
      <c r="W17" s="22"/>
      <c r="X17" s="24"/>
      <c r="Y17" s="22"/>
      <c r="Z17" s="22"/>
      <c r="AA17" s="22"/>
      <c r="AB17" s="22"/>
      <c r="AC17" s="22"/>
      <c r="AD17" s="22"/>
      <c r="AE17" s="22"/>
      <c r="AF17" s="118"/>
      <c r="AG17" s="22"/>
      <c r="AH17" s="22"/>
      <c r="AI17" s="22"/>
      <c r="AJ17" s="22"/>
      <c r="AK17" s="22"/>
      <c r="AL17" s="22"/>
      <c r="AM17" s="22"/>
      <c r="AN17" s="25"/>
    </row>
    <row r="18" spans="1:40" ht="12" hidden="1">
      <c r="A18" s="20"/>
      <c r="B18" s="26" t="s">
        <v>48</v>
      </c>
      <c r="C18" s="22"/>
      <c r="D18" s="22"/>
      <c r="E18" s="22"/>
      <c r="F18" s="22"/>
      <c r="G18" s="22"/>
      <c r="H18" s="22"/>
      <c r="I18" s="22"/>
      <c r="J18" s="23"/>
      <c r="K18" s="22"/>
      <c r="L18" s="23"/>
      <c r="M18" s="22"/>
      <c r="N18" s="23"/>
      <c r="O18" s="22"/>
      <c r="P18" s="23"/>
      <c r="Q18" s="22"/>
      <c r="R18" s="22"/>
      <c r="S18" s="22"/>
      <c r="T18" s="22"/>
      <c r="U18" s="22"/>
      <c r="V18" s="22"/>
      <c r="W18" s="22"/>
      <c r="X18" s="24"/>
      <c r="Y18" s="22"/>
      <c r="Z18" s="22"/>
      <c r="AA18" s="22"/>
      <c r="AB18" s="22"/>
      <c r="AC18" s="22"/>
      <c r="AD18" s="22"/>
      <c r="AE18" s="22"/>
      <c r="AF18" s="118"/>
      <c r="AG18" s="22"/>
      <c r="AH18" s="22"/>
      <c r="AI18" s="22"/>
      <c r="AJ18" s="22"/>
      <c r="AK18" s="22"/>
      <c r="AL18" s="22"/>
      <c r="AM18" s="22"/>
      <c r="AN18" s="25"/>
    </row>
    <row r="19" spans="1:40" ht="12" hidden="1">
      <c r="A19" s="20" t="s">
        <v>19</v>
      </c>
      <c r="B19" s="21">
        <v>35703</v>
      </c>
      <c r="C19" s="22">
        <v>6580</v>
      </c>
      <c r="D19" s="22"/>
      <c r="E19" s="22"/>
      <c r="F19" s="22"/>
      <c r="G19" s="22"/>
      <c r="H19" s="22"/>
      <c r="I19" s="22"/>
      <c r="J19" s="23"/>
      <c r="K19" s="22"/>
      <c r="L19" s="23"/>
      <c r="M19" s="22"/>
      <c r="N19" s="23"/>
      <c r="O19" s="22"/>
      <c r="P19" s="23"/>
      <c r="Q19" s="22"/>
      <c r="R19" s="22"/>
      <c r="S19" s="22"/>
      <c r="T19" s="22"/>
      <c r="U19" s="22"/>
      <c r="V19" s="22"/>
      <c r="W19" s="22"/>
      <c r="X19" s="24"/>
      <c r="Y19" s="22"/>
      <c r="Z19" s="22"/>
      <c r="AA19" s="22"/>
      <c r="AB19" s="22"/>
      <c r="AC19" s="22"/>
      <c r="AD19" s="22"/>
      <c r="AE19" s="22"/>
      <c r="AF19" s="118"/>
      <c r="AG19" s="22"/>
      <c r="AH19" s="22"/>
      <c r="AI19" s="22"/>
      <c r="AJ19" s="22"/>
      <c r="AK19" s="22"/>
      <c r="AL19" s="22"/>
      <c r="AM19" s="22">
        <f>SUM(C19:I19)</f>
        <v>6580</v>
      </c>
      <c r="AN19" s="25" t="s">
        <v>85</v>
      </c>
    </row>
    <row r="20" spans="1:40" ht="12" hidden="1">
      <c r="A20" s="20"/>
      <c r="B20" s="26" t="s">
        <v>21</v>
      </c>
      <c r="C20" s="22"/>
      <c r="D20" s="22"/>
      <c r="E20" s="22"/>
      <c r="F20" s="22"/>
      <c r="G20" s="22"/>
      <c r="H20" s="22"/>
      <c r="I20" s="22"/>
      <c r="J20" s="23"/>
      <c r="K20" s="22"/>
      <c r="L20" s="23"/>
      <c r="M20" s="22"/>
      <c r="N20" s="23"/>
      <c r="O20" s="22"/>
      <c r="P20" s="23"/>
      <c r="Q20" s="22"/>
      <c r="R20" s="22"/>
      <c r="S20" s="22"/>
      <c r="T20" s="22"/>
      <c r="U20" s="22"/>
      <c r="V20" s="22"/>
      <c r="W20" s="22"/>
      <c r="X20" s="24"/>
      <c r="Y20" s="22"/>
      <c r="Z20" s="22"/>
      <c r="AA20" s="22"/>
      <c r="AB20" s="22"/>
      <c r="AC20" s="22"/>
      <c r="AD20" s="22"/>
      <c r="AE20" s="22"/>
      <c r="AF20" s="118"/>
      <c r="AG20" s="22"/>
      <c r="AH20" s="22"/>
      <c r="AI20" s="22"/>
      <c r="AJ20" s="22"/>
      <c r="AK20" s="22"/>
      <c r="AL20" s="22"/>
      <c r="AM20" s="22"/>
      <c r="AN20" s="25"/>
    </row>
    <row r="21" spans="1:40" ht="12" hidden="1">
      <c r="A21" s="20"/>
      <c r="B21" s="21">
        <v>35795</v>
      </c>
      <c r="C21" s="22"/>
      <c r="D21" s="22"/>
      <c r="E21" s="22"/>
      <c r="F21" s="22"/>
      <c r="G21" s="22"/>
      <c r="H21" s="22"/>
      <c r="I21" s="22"/>
      <c r="J21" s="23"/>
      <c r="K21" s="22"/>
      <c r="L21" s="23"/>
      <c r="M21" s="22"/>
      <c r="N21" s="23"/>
      <c r="O21" s="22"/>
      <c r="P21" s="23"/>
      <c r="Q21" s="22"/>
      <c r="R21" s="22"/>
      <c r="S21" s="22"/>
      <c r="T21" s="22"/>
      <c r="U21" s="22"/>
      <c r="V21" s="22"/>
      <c r="W21" s="22"/>
      <c r="X21" s="24"/>
      <c r="Y21" s="22"/>
      <c r="Z21" s="22"/>
      <c r="AA21" s="22"/>
      <c r="AB21" s="22"/>
      <c r="AC21" s="22"/>
      <c r="AD21" s="22"/>
      <c r="AE21" s="22"/>
      <c r="AF21" s="118"/>
      <c r="AG21" s="22"/>
      <c r="AH21" s="22"/>
      <c r="AI21" s="22"/>
      <c r="AJ21" s="22"/>
      <c r="AK21" s="22"/>
      <c r="AL21" s="22"/>
      <c r="AM21" s="22"/>
      <c r="AN21" s="25"/>
    </row>
    <row r="22" spans="1:40" ht="12" hidden="1">
      <c r="A22" s="20" t="s">
        <v>20</v>
      </c>
      <c r="B22" s="21">
        <v>35976</v>
      </c>
      <c r="C22" s="22">
        <v>30000</v>
      </c>
      <c r="D22" s="22">
        <v>40000</v>
      </c>
      <c r="E22" s="22"/>
      <c r="F22" s="22"/>
      <c r="G22" s="22"/>
      <c r="H22" s="22"/>
      <c r="I22" s="22"/>
      <c r="J22" s="23"/>
      <c r="K22" s="22"/>
      <c r="L22" s="23"/>
      <c r="M22" s="22"/>
      <c r="N22" s="23"/>
      <c r="O22" s="22"/>
      <c r="P22" s="23"/>
      <c r="Q22" s="22"/>
      <c r="R22" s="22"/>
      <c r="S22" s="22"/>
      <c r="T22" s="22"/>
      <c r="U22" s="22"/>
      <c r="V22" s="22"/>
      <c r="W22" s="22"/>
      <c r="X22" s="24"/>
      <c r="Y22" s="22"/>
      <c r="Z22" s="22"/>
      <c r="AA22" s="22"/>
      <c r="AB22" s="22"/>
      <c r="AC22" s="22"/>
      <c r="AD22" s="22"/>
      <c r="AE22" s="22"/>
      <c r="AF22" s="118"/>
      <c r="AG22" s="22"/>
      <c r="AH22" s="22"/>
      <c r="AI22" s="22"/>
      <c r="AJ22" s="22"/>
      <c r="AK22" s="22"/>
      <c r="AL22" s="22"/>
      <c r="AM22" s="22">
        <f>SUM(C22:I22)</f>
        <v>70000</v>
      </c>
      <c r="AN22" s="25" t="s">
        <v>85</v>
      </c>
    </row>
    <row r="23" spans="1:40" ht="12" hidden="1">
      <c r="A23" s="20"/>
      <c r="B23" s="26" t="s">
        <v>21</v>
      </c>
      <c r="C23" s="22"/>
      <c r="D23" s="22"/>
      <c r="E23" s="22"/>
      <c r="F23" s="22"/>
      <c r="G23" s="22"/>
      <c r="H23" s="22"/>
      <c r="I23" s="22"/>
      <c r="J23" s="23"/>
      <c r="K23" s="22"/>
      <c r="L23" s="23"/>
      <c r="M23" s="22"/>
      <c r="N23" s="23"/>
      <c r="O23" s="22"/>
      <c r="P23" s="23"/>
      <c r="Q23" s="22"/>
      <c r="R23" s="22"/>
      <c r="S23" s="22"/>
      <c r="T23" s="22"/>
      <c r="U23" s="22"/>
      <c r="V23" s="22"/>
      <c r="W23" s="22"/>
      <c r="X23" s="24"/>
      <c r="Y23" s="22"/>
      <c r="Z23" s="22"/>
      <c r="AA23" s="22"/>
      <c r="AB23" s="22"/>
      <c r="AC23" s="22"/>
      <c r="AD23" s="22"/>
      <c r="AE23" s="22"/>
      <c r="AF23" s="118"/>
      <c r="AG23" s="22"/>
      <c r="AH23" s="22"/>
      <c r="AI23" s="22"/>
      <c r="AJ23" s="22"/>
      <c r="AK23" s="22"/>
      <c r="AL23" s="22"/>
      <c r="AM23" s="22"/>
      <c r="AN23" s="25"/>
    </row>
    <row r="24" spans="1:40" ht="12" hidden="1">
      <c r="A24" s="20"/>
      <c r="B24" s="21">
        <v>36341</v>
      </c>
      <c r="C24" s="22"/>
      <c r="D24" s="22"/>
      <c r="E24" s="22"/>
      <c r="F24" s="22"/>
      <c r="G24" s="22"/>
      <c r="H24" s="22"/>
      <c r="I24" s="22"/>
      <c r="J24" s="23"/>
      <c r="K24" s="22"/>
      <c r="L24" s="23"/>
      <c r="M24" s="22"/>
      <c r="N24" s="23"/>
      <c r="O24" s="22"/>
      <c r="P24" s="23"/>
      <c r="Q24" s="22"/>
      <c r="R24" s="22"/>
      <c r="S24" s="22"/>
      <c r="T24" s="22"/>
      <c r="U24" s="22"/>
      <c r="V24" s="22"/>
      <c r="W24" s="22"/>
      <c r="X24" s="24"/>
      <c r="Y24" s="22"/>
      <c r="Z24" s="22"/>
      <c r="AA24" s="22"/>
      <c r="AB24" s="22"/>
      <c r="AC24" s="22"/>
      <c r="AD24" s="22"/>
      <c r="AE24" s="22"/>
      <c r="AF24" s="118"/>
      <c r="AG24" s="22"/>
      <c r="AH24" s="22"/>
      <c r="AI24" s="22"/>
      <c r="AJ24" s="22"/>
      <c r="AK24" s="22"/>
      <c r="AL24" s="22"/>
      <c r="AM24" s="22"/>
      <c r="AN24" s="25"/>
    </row>
    <row r="25" spans="1:40" ht="12" hidden="1">
      <c r="A25" s="20" t="s">
        <v>22</v>
      </c>
      <c r="B25" s="21">
        <v>35976</v>
      </c>
      <c r="C25" s="22">
        <v>20000</v>
      </c>
      <c r="D25" s="22"/>
      <c r="E25" s="22"/>
      <c r="F25" s="22"/>
      <c r="G25" s="22"/>
      <c r="H25" s="22"/>
      <c r="I25" s="22"/>
      <c r="J25" s="23"/>
      <c r="K25" s="22"/>
      <c r="L25" s="23"/>
      <c r="M25" s="22"/>
      <c r="N25" s="23"/>
      <c r="O25" s="22"/>
      <c r="P25" s="23"/>
      <c r="Q25" s="22"/>
      <c r="R25" s="22"/>
      <c r="S25" s="22"/>
      <c r="T25" s="22"/>
      <c r="U25" s="22"/>
      <c r="V25" s="22"/>
      <c r="W25" s="22"/>
      <c r="X25" s="24"/>
      <c r="Y25" s="22"/>
      <c r="Z25" s="22"/>
      <c r="AA25" s="22"/>
      <c r="AB25" s="22"/>
      <c r="AC25" s="22"/>
      <c r="AD25" s="22"/>
      <c r="AE25" s="22"/>
      <c r="AF25" s="118"/>
      <c r="AG25" s="22"/>
      <c r="AH25" s="22"/>
      <c r="AI25" s="22"/>
      <c r="AJ25" s="22"/>
      <c r="AK25" s="22"/>
      <c r="AL25" s="22"/>
      <c r="AM25" s="22">
        <f>SUM(C25:I25)</f>
        <v>20000</v>
      </c>
      <c r="AN25" s="25" t="s">
        <v>85</v>
      </c>
    </row>
    <row r="26" spans="1:40" ht="12" hidden="1">
      <c r="A26" s="20" t="s">
        <v>23</v>
      </c>
      <c r="B26" s="26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2"/>
      <c r="S26" s="22"/>
      <c r="T26" s="22"/>
      <c r="U26" s="22"/>
      <c r="V26" s="22"/>
      <c r="W26" s="22"/>
      <c r="X26" s="24"/>
      <c r="Y26" s="22"/>
      <c r="Z26" s="22"/>
      <c r="AA26" s="22"/>
      <c r="AB26" s="22"/>
      <c r="AC26" s="22"/>
      <c r="AD26" s="22"/>
      <c r="AE26" s="22"/>
      <c r="AF26" s="118"/>
      <c r="AG26" s="22"/>
      <c r="AH26" s="22"/>
      <c r="AI26" s="22"/>
      <c r="AJ26" s="22"/>
      <c r="AK26" s="22"/>
      <c r="AL26" s="22"/>
      <c r="AM26" s="22"/>
      <c r="AN26" s="25"/>
    </row>
    <row r="27" spans="1:40" ht="12" hidden="1">
      <c r="A27" s="20" t="s">
        <v>24</v>
      </c>
      <c r="B27" s="21">
        <v>35976</v>
      </c>
      <c r="C27" s="22">
        <v>20000</v>
      </c>
      <c r="D27" s="22">
        <v>82913</v>
      </c>
      <c r="E27" s="22"/>
      <c r="F27" s="22"/>
      <c r="G27" s="22">
        <v>97087</v>
      </c>
      <c r="H27" s="22"/>
      <c r="I27" s="22"/>
      <c r="J27" s="23"/>
      <c r="K27" s="22"/>
      <c r="L27" s="23"/>
      <c r="M27" s="22"/>
      <c r="N27" s="23"/>
      <c r="O27" s="22"/>
      <c r="P27" s="23"/>
      <c r="Q27" s="22"/>
      <c r="R27" s="22"/>
      <c r="S27" s="22"/>
      <c r="T27" s="22"/>
      <c r="U27" s="22"/>
      <c r="V27" s="22"/>
      <c r="W27" s="22"/>
      <c r="X27" s="24"/>
      <c r="Y27" s="22"/>
      <c r="Z27" s="22"/>
      <c r="AA27" s="22"/>
      <c r="AB27" s="22"/>
      <c r="AC27" s="22"/>
      <c r="AD27" s="22"/>
      <c r="AE27" s="22"/>
      <c r="AF27" s="118"/>
      <c r="AG27" s="22"/>
      <c r="AH27" s="22"/>
      <c r="AI27" s="22"/>
      <c r="AJ27" s="22"/>
      <c r="AK27" s="22"/>
      <c r="AL27" s="22"/>
      <c r="AM27" s="22">
        <f>SUM(C27:I27)</f>
        <v>200000</v>
      </c>
      <c r="AN27" s="25" t="s">
        <v>85</v>
      </c>
    </row>
    <row r="28" spans="1:40" ht="10.5" customHeight="1" hidden="1">
      <c r="A28" s="20" t="s">
        <v>25</v>
      </c>
      <c r="B28" s="26" t="s">
        <v>21</v>
      </c>
      <c r="C28" s="22"/>
      <c r="D28" s="22"/>
      <c r="E28" s="22"/>
      <c r="F28" s="22"/>
      <c r="G28" s="22"/>
      <c r="H28" s="22"/>
      <c r="I28" s="22"/>
      <c r="J28" s="23"/>
      <c r="K28" s="22"/>
      <c r="L28" s="23"/>
      <c r="M28" s="22"/>
      <c r="N28" s="23"/>
      <c r="O28" s="22"/>
      <c r="P28" s="23"/>
      <c r="Q28" s="22"/>
      <c r="R28" s="22"/>
      <c r="S28" s="22"/>
      <c r="T28" s="22"/>
      <c r="U28" s="22"/>
      <c r="V28" s="22"/>
      <c r="W28" s="22"/>
      <c r="X28" s="24"/>
      <c r="Y28" s="22"/>
      <c r="Z28" s="22"/>
      <c r="AA28" s="22"/>
      <c r="AB28" s="22"/>
      <c r="AC28" s="22"/>
      <c r="AD28" s="22"/>
      <c r="AE28" s="22"/>
      <c r="AF28" s="118"/>
      <c r="AG28" s="22"/>
      <c r="AH28" s="22"/>
      <c r="AI28" s="22"/>
      <c r="AJ28" s="22"/>
      <c r="AK28" s="22"/>
      <c r="AL28" s="22"/>
      <c r="AM28" s="22"/>
      <c r="AN28" s="25"/>
    </row>
    <row r="29" spans="1:40" ht="12" hidden="1">
      <c r="A29" s="20"/>
      <c r="B29" s="21">
        <v>36160</v>
      </c>
      <c r="C29" s="22"/>
      <c r="D29" s="22"/>
      <c r="E29" s="22"/>
      <c r="F29" s="22"/>
      <c r="G29" s="22"/>
      <c r="H29" s="22"/>
      <c r="I29" s="22"/>
      <c r="J29" s="23"/>
      <c r="K29" s="22"/>
      <c r="L29" s="23"/>
      <c r="M29" s="22"/>
      <c r="N29" s="23"/>
      <c r="O29" s="22"/>
      <c r="P29" s="23"/>
      <c r="Q29" s="22"/>
      <c r="R29" s="22"/>
      <c r="S29" s="22"/>
      <c r="T29" s="22"/>
      <c r="U29" s="22"/>
      <c r="V29" s="22"/>
      <c r="W29" s="22"/>
      <c r="X29" s="24"/>
      <c r="Y29" s="22"/>
      <c r="Z29" s="22"/>
      <c r="AA29" s="22"/>
      <c r="AB29" s="22"/>
      <c r="AC29" s="22"/>
      <c r="AD29" s="22"/>
      <c r="AE29" s="22"/>
      <c r="AF29" s="118"/>
      <c r="AG29" s="22"/>
      <c r="AH29" s="22"/>
      <c r="AI29" s="22"/>
      <c r="AJ29" s="22"/>
      <c r="AK29" s="22"/>
      <c r="AL29" s="22"/>
      <c r="AM29" s="22"/>
      <c r="AN29" s="25"/>
    </row>
    <row r="30" spans="1:40" ht="12" hidden="1">
      <c r="A30" s="20" t="s">
        <v>26</v>
      </c>
      <c r="B30" s="21">
        <v>35976</v>
      </c>
      <c r="C30" s="22">
        <v>10000</v>
      </c>
      <c r="D30" s="22">
        <v>36600</v>
      </c>
      <c r="E30" s="22"/>
      <c r="F30" s="22"/>
      <c r="G30" s="22">
        <v>50000</v>
      </c>
      <c r="H30" s="22"/>
      <c r="I30" s="22"/>
      <c r="J30" s="23"/>
      <c r="K30" s="22"/>
      <c r="L30" s="23"/>
      <c r="M30" s="22"/>
      <c r="N30" s="23"/>
      <c r="O30" s="22"/>
      <c r="P30" s="23"/>
      <c r="Q30" s="22"/>
      <c r="R30" s="22"/>
      <c r="S30" s="22"/>
      <c r="T30" s="22"/>
      <c r="U30" s="22"/>
      <c r="V30" s="22"/>
      <c r="W30" s="22"/>
      <c r="X30" s="24"/>
      <c r="Y30" s="22"/>
      <c r="Z30" s="22"/>
      <c r="AA30" s="22"/>
      <c r="AB30" s="22"/>
      <c r="AC30" s="22"/>
      <c r="AD30" s="22"/>
      <c r="AE30" s="22"/>
      <c r="AF30" s="118"/>
      <c r="AG30" s="22"/>
      <c r="AH30" s="22"/>
      <c r="AI30" s="22"/>
      <c r="AJ30" s="22"/>
      <c r="AK30" s="22"/>
      <c r="AL30" s="22"/>
      <c r="AM30" s="22">
        <f>SUM(C30:I30)</f>
        <v>96600</v>
      </c>
      <c r="AN30" s="25" t="s">
        <v>85</v>
      </c>
    </row>
    <row r="31" spans="1:40" ht="12" hidden="1">
      <c r="A31" s="20" t="s">
        <v>27</v>
      </c>
      <c r="B31" s="26" t="s">
        <v>21</v>
      </c>
      <c r="C31" s="22"/>
      <c r="D31" s="22"/>
      <c r="E31" s="22"/>
      <c r="F31" s="22"/>
      <c r="G31" s="22"/>
      <c r="H31" s="22"/>
      <c r="I31" s="22"/>
      <c r="J31" s="23"/>
      <c r="K31" s="22"/>
      <c r="L31" s="23"/>
      <c r="M31" s="22"/>
      <c r="N31" s="23"/>
      <c r="O31" s="22"/>
      <c r="P31" s="23"/>
      <c r="Q31" s="22"/>
      <c r="R31" s="22"/>
      <c r="S31" s="22"/>
      <c r="T31" s="22"/>
      <c r="U31" s="22"/>
      <c r="V31" s="22"/>
      <c r="W31" s="22"/>
      <c r="X31" s="24"/>
      <c r="Y31" s="22"/>
      <c r="Z31" s="22"/>
      <c r="AA31" s="22"/>
      <c r="AB31" s="22"/>
      <c r="AC31" s="22"/>
      <c r="AD31" s="22"/>
      <c r="AE31" s="22"/>
      <c r="AF31" s="118"/>
      <c r="AG31" s="22"/>
      <c r="AH31" s="22"/>
      <c r="AI31" s="22"/>
      <c r="AJ31" s="22"/>
      <c r="AK31" s="22"/>
      <c r="AL31" s="22"/>
      <c r="AM31" s="22"/>
      <c r="AN31" s="25"/>
    </row>
    <row r="32" spans="1:40" ht="12" hidden="1">
      <c r="A32" s="20"/>
      <c r="B32" s="21">
        <v>36160</v>
      </c>
      <c r="C32" s="22"/>
      <c r="D32" s="22"/>
      <c r="E32" s="22"/>
      <c r="F32" s="22"/>
      <c r="G32" s="22"/>
      <c r="H32" s="22"/>
      <c r="I32" s="22"/>
      <c r="J32" s="23"/>
      <c r="K32" s="22"/>
      <c r="L32" s="23"/>
      <c r="M32" s="22"/>
      <c r="N32" s="23"/>
      <c r="O32" s="22"/>
      <c r="P32" s="23"/>
      <c r="Q32" s="22"/>
      <c r="R32" s="22"/>
      <c r="S32" s="22"/>
      <c r="T32" s="22"/>
      <c r="U32" s="22"/>
      <c r="V32" s="22"/>
      <c r="W32" s="22"/>
      <c r="X32" s="24"/>
      <c r="Y32" s="22"/>
      <c r="Z32" s="22"/>
      <c r="AA32" s="22"/>
      <c r="AB32" s="22"/>
      <c r="AC32" s="22"/>
      <c r="AD32" s="22"/>
      <c r="AE32" s="22"/>
      <c r="AF32" s="118"/>
      <c r="AG32" s="22"/>
      <c r="AH32" s="22"/>
      <c r="AI32" s="22"/>
      <c r="AJ32" s="22"/>
      <c r="AK32" s="22"/>
      <c r="AL32" s="22"/>
      <c r="AM32" s="22"/>
      <c r="AN32" s="25"/>
    </row>
    <row r="33" spans="1:40" ht="12" hidden="1">
      <c r="A33" s="20" t="s">
        <v>28</v>
      </c>
      <c r="B33" s="21">
        <v>35976</v>
      </c>
      <c r="C33" s="22">
        <v>5493</v>
      </c>
      <c r="D33" s="22">
        <v>14129</v>
      </c>
      <c r="E33" s="22"/>
      <c r="F33" s="22"/>
      <c r="G33" s="22"/>
      <c r="H33" s="22"/>
      <c r="I33" s="22"/>
      <c r="J33" s="23"/>
      <c r="K33" s="22"/>
      <c r="L33" s="23"/>
      <c r="M33" s="22"/>
      <c r="N33" s="23"/>
      <c r="O33" s="22"/>
      <c r="P33" s="23"/>
      <c r="Q33" s="22"/>
      <c r="R33" s="22"/>
      <c r="S33" s="22"/>
      <c r="T33" s="22"/>
      <c r="U33" s="22"/>
      <c r="V33" s="22"/>
      <c r="W33" s="22"/>
      <c r="X33" s="24"/>
      <c r="Y33" s="22"/>
      <c r="Z33" s="22"/>
      <c r="AA33" s="22"/>
      <c r="AB33" s="22"/>
      <c r="AC33" s="22"/>
      <c r="AD33" s="22"/>
      <c r="AE33" s="22"/>
      <c r="AF33" s="118"/>
      <c r="AG33" s="22"/>
      <c r="AH33" s="22"/>
      <c r="AI33" s="22"/>
      <c r="AJ33" s="22"/>
      <c r="AK33" s="22"/>
      <c r="AL33" s="22"/>
      <c r="AM33" s="22">
        <f>SUM(C33:I33)</f>
        <v>19622</v>
      </c>
      <c r="AN33" s="25" t="s">
        <v>85</v>
      </c>
    </row>
    <row r="34" spans="1:40" ht="12" hidden="1">
      <c r="A34" s="20" t="s">
        <v>29</v>
      </c>
      <c r="B34" s="26" t="s">
        <v>21</v>
      </c>
      <c r="C34" s="22"/>
      <c r="D34" s="22"/>
      <c r="E34" s="22"/>
      <c r="F34" s="22"/>
      <c r="G34" s="22"/>
      <c r="H34" s="22"/>
      <c r="I34" s="22"/>
      <c r="J34" s="23"/>
      <c r="K34" s="22"/>
      <c r="L34" s="23"/>
      <c r="M34" s="22"/>
      <c r="N34" s="23"/>
      <c r="O34" s="22"/>
      <c r="P34" s="23"/>
      <c r="Q34" s="22"/>
      <c r="R34" s="22"/>
      <c r="S34" s="22"/>
      <c r="T34" s="22"/>
      <c r="U34" s="22"/>
      <c r="V34" s="22"/>
      <c r="W34" s="22"/>
      <c r="X34" s="24"/>
      <c r="Y34" s="22"/>
      <c r="Z34" s="22"/>
      <c r="AA34" s="22"/>
      <c r="AB34" s="22"/>
      <c r="AC34" s="22"/>
      <c r="AD34" s="22"/>
      <c r="AE34" s="22"/>
      <c r="AF34" s="118"/>
      <c r="AG34" s="22"/>
      <c r="AH34" s="22"/>
      <c r="AI34" s="22"/>
      <c r="AJ34" s="22"/>
      <c r="AK34" s="22"/>
      <c r="AL34" s="22"/>
      <c r="AM34" s="22"/>
      <c r="AN34" s="25"/>
    </row>
    <row r="35" spans="1:40" ht="12" hidden="1">
      <c r="A35" s="20" t="s">
        <v>30</v>
      </c>
      <c r="B35" s="21">
        <v>36160</v>
      </c>
      <c r="C35" s="22"/>
      <c r="D35" s="22"/>
      <c r="E35" s="22"/>
      <c r="F35" s="22"/>
      <c r="G35" s="22"/>
      <c r="H35" s="22"/>
      <c r="I35" s="22"/>
      <c r="J35" s="23"/>
      <c r="K35" s="22"/>
      <c r="L35" s="23"/>
      <c r="M35" s="22"/>
      <c r="N35" s="23"/>
      <c r="O35" s="22"/>
      <c r="P35" s="23"/>
      <c r="Q35" s="22"/>
      <c r="R35" s="22"/>
      <c r="S35" s="22"/>
      <c r="T35" s="22"/>
      <c r="U35" s="22"/>
      <c r="V35" s="22"/>
      <c r="W35" s="22"/>
      <c r="X35" s="24"/>
      <c r="Y35" s="22"/>
      <c r="Z35" s="22"/>
      <c r="AA35" s="22"/>
      <c r="AB35" s="22"/>
      <c r="AC35" s="22"/>
      <c r="AD35" s="22"/>
      <c r="AE35" s="22"/>
      <c r="AF35" s="118"/>
      <c r="AG35" s="22"/>
      <c r="AH35" s="22"/>
      <c r="AI35" s="22"/>
      <c r="AJ35" s="22"/>
      <c r="AK35" s="22"/>
      <c r="AL35" s="22"/>
      <c r="AM35" s="22"/>
      <c r="AN35" s="25"/>
    </row>
    <row r="36" spans="1:40" ht="12" hidden="1">
      <c r="A36" s="20" t="s">
        <v>31</v>
      </c>
      <c r="B36" s="21">
        <v>36160</v>
      </c>
      <c r="C36" s="22"/>
      <c r="D36" s="22">
        <v>5000</v>
      </c>
      <c r="E36" s="22"/>
      <c r="F36" s="22"/>
      <c r="G36" s="22"/>
      <c r="H36" s="22"/>
      <c r="I36" s="22"/>
      <c r="J36" s="23"/>
      <c r="K36" s="22"/>
      <c r="L36" s="23"/>
      <c r="M36" s="22"/>
      <c r="N36" s="23"/>
      <c r="O36" s="22"/>
      <c r="P36" s="23"/>
      <c r="Q36" s="22"/>
      <c r="R36" s="22"/>
      <c r="S36" s="22"/>
      <c r="T36" s="22"/>
      <c r="U36" s="22"/>
      <c r="V36" s="22"/>
      <c r="W36" s="22"/>
      <c r="X36" s="24"/>
      <c r="Y36" s="22"/>
      <c r="Z36" s="22"/>
      <c r="AA36" s="22"/>
      <c r="AB36" s="22"/>
      <c r="AC36" s="22"/>
      <c r="AD36" s="22"/>
      <c r="AE36" s="22"/>
      <c r="AF36" s="118"/>
      <c r="AG36" s="22"/>
      <c r="AH36" s="22"/>
      <c r="AI36" s="22"/>
      <c r="AJ36" s="22"/>
      <c r="AK36" s="22"/>
      <c r="AL36" s="22"/>
      <c r="AM36" s="22">
        <f>SUM(C36:I36)</f>
        <v>5000</v>
      </c>
      <c r="AN36" s="25" t="s">
        <v>85</v>
      </c>
    </row>
    <row r="37" spans="1:40" ht="12" hidden="1">
      <c r="A37" s="20" t="s">
        <v>32</v>
      </c>
      <c r="B37" s="26"/>
      <c r="C37" s="22"/>
      <c r="D37" s="22"/>
      <c r="E37" s="22"/>
      <c r="F37" s="22"/>
      <c r="G37" s="22"/>
      <c r="H37" s="22"/>
      <c r="I37" s="22"/>
      <c r="J37" s="23"/>
      <c r="K37" s="22"/>
      <c r="L37" s="23"/>
      <c r="M37" s="22"/>
      <c r="N37" s="23"/>
      <c r="O37" s="22"/>
      <c r="P37" s="23"/>
      <c r="Q37" s="22"/>
      <c r="R37" s="22"/>
      <c r="S37" s="22"/>
      <c r="T37" s="22"/>
      <c r="U37" s="22"/>
      <c r="V37" s="22"/>
      <c r="W37" s="22"/>
      <c r="X37" s="24"/>
      <c r="Y37" s="22"/>
      <c r="Z37" s="22"/>
      <c r="AA37" s="22"/>
      <c r="AB37" s="22"/>
      <c r="AC37" s="22"/>
      <c r="AD37" s="22"/>
      <c r="AE37" s="22"/>
      <c r="AF37" s="118"/>
      <c r="AG37" s="22"/>
      <c r="AH37" s="22"/>
      <c r="AI37" s="22"/>
      <c r="AJ37" s="22"/>
      <c r="AK37" s="22"/>
      <c r="AL37" s="22"/>
      <c r="AM37" s="22"/>
      <c r="AN37" s="25"/>
    </row>
    <row r="38" spans="1:40" ht="12" hidden="1">
      <c r="A38" s="20" t="s">
        <v>33</v>
      </c>
      <c r="B38" s="21">
        <v>36341</v>
      </c>
      <c r="C38" s="22"/>
      <c r="D38" s="22">
        <v>20000</v>
      </c>
      <c r="E38" s="22"/>
      <c r="F38" s="22"/>
      <c r="G38" s="22"/>
      <c r="H38" s="22"/>
      <c r="I38" s="22"/>
      <c r="J38" s="23"/>
      <c r="K38" s="22"/>
      <c r="L38" s="23"/>
      <c r="M38" s="22"/>
      <c r="N38" s="23"/>
      <c r="O38" s="22"/>
      <c r="P38" s="23"/>
      <c r="Q38" s="22"/>
      <c r="R38" s="22"/>
      <c r="S38" s="22"/>
      <c r="T38" s="22"/>
      <c r="U38" s="22"/>
      <c r="V38" s="22"/>
      <c r="W38" s="22"/>
      <c r="X38" s="24"/>
      <c r="Y38" s="22"/>
      <c r="Z38" s="22"/>
      <c r="AA38" s="22"/>
      <c r="AB38" s="22"/>
      <c r="AC38" s="22"/>
      <c r="AD38" s="22"/>
      <c r="AE38" s="22"/>
      <c r="AF38" s="118"/>
      <c r="AG38" s="22"/>
      <c r="AH38" s="22"/>
      <c r="AI38" s="22"/>
      <c r="AJ38" s="22"/>
      <c r="AK38" s="22"/>
      <c r="AL38" s="22"/>
      <c r="AM38" s="22">
        <f>SUM(C38:I38)</f>
        <v>20000</v>
      </c>
      <c r="AN38" s="25" t="s">
        <v>85</v>
      </c>
    </row>
    <row r="39" spans="1:40" ht="12" hidden="1">
      <c r="A39" s="20" t="s">
        <v>34</v>
      </c>
      <c r="B39" s="21">
        <v>36341</v>
      </c>
      <c r="C39" s="22"/>
      <c r="D39" s="22">
        <v>4500</v>
      </c>
      <c r="E39" s="22"/>
      <c r="F39" s="22"/>
      <c r="G39" s="22"/>
      <c r="H39" s="22"/>
      <c r="I39" s="22"/>
      <c r="J39" s="23"/>
      <c r="K39" s="22"/>
      <c r="L39" s="23"/>
      <c r="M39" s="22"/>
      <c r="N39" s="23"/>
      <c r="O39" s="22"/>
      <c r="P39" s="23"/>
      <c r="Q39" s="22"/>
      <c r="R39" s="22"/>
      <c r="S39" s="22"/>
      <c r="T39" s="22"/>
      <c r="U39" s="22"/>
      <c r="V39" s="22"/>
      <c r="W39" s="22"/>
      <c r="X39" s="24"/>
      <c r="Y39" s="22"/>
      <c r="Z39" s="22"/>
      <c r="AA39" s="22"/>
      <c r="AB39" s="22"/>
      <c r="AC39" s="22"/>
      <c r="AD39" s="22"/>
      <c r="AE39" s="22"/>
      <c r="AF39" s="118"/>
      <c r="AG39" s="22"/>
      <c r="AH39" s="22"/>
      <c r="AI39" s="22"/>
      <c r="AJ39" s="22"/>
      <c r="AK39" s="22"/>
      <c r="AL39" s="22"/>
      <c r="AM39" s="22">
        <f>SUM(C39:I39)</f>
        <v>4500</v>
      </c>
      <c r="AN39" s="25" t="s">
        <v>85</v>
      </c>
    </row>
    <row r="40" spans="1:40" ht="12" hidden="1">
      <c r="A40" s="20" t="s">
        <v>35</v>
      </c>
      <c r="B40" s="21" t="s">
        <v>54</v>
      </c>
      <c r="C40" s="22"/>
      <c r="D40" s="22">
        <v>50000</v>
      </c>
      <c r="E40" s="22">
        <v>58225</v>
      </c>
      <c r="F40" s="22"/>
      <c r="G40" s="22"/>
      <c r="H40" s="22">
        <v>55575</v>
      </c>
      <c r="I40" s="22">
        <v>36775</v>
      </c>
      <c r="J40" s="23"/>
      <c r="K40" s="22"/>
      <c r="L40" s="23"/>
      <c r="M40" s="22"/>
      <c r="N40" s="23"/>
      <c r="O40" s="22"/>
      <c r="P40" s="23"/>
      <c r="Q40" s="22"/>
      <c r="R40" s="22"/>
      <c r="S40" s="22"/>
      <c r="T40" s="22"/>
      <c r="U40" s="22"/>
      <c r="V40" s="22"/>
      <c r="W40" s="22"/>
      <c r="X40" s="24"/>
      <c r="Y40" s="22"/>
      <c r="Z40" s="22"/>
      <c r="AA40" s="22"/>
      <c r="AB40" s="22"/>
      <c r="AC40" s="22"/>
      <c r="AD40" s="22"/>
      <c r="AE40" s="22"/>
      <c r="AF40" s="118"/>
      <c r="AG40" s="22"/>
      <c r="AH40" s="22"/>
      <c r="AI40" s="22"/>
      <c r="AJ40" s="22"/>
      <c r="AK40" s="22"/>
      <c r="AL40" s="22"/>
      <c r="AM40" s="22">
        <f>SUM(C40:I40)</f>
        <v>200575</v>
      </c>
      <c r="AN40" s="25" t="s">
        <v>85</v>
      </c>
    </row>
    <row r="41" spans="1:40" ht="12" hidden="1">
      <c r="A41" s="20" t="s">
        <v>36</v>
      </c>
      <c r="B41" s="26" t="s">
        <v>53</v>
      </c>
      <c r="C41" s="22"/>
      <c r="D41" s="22"/>
      <c r="E41" s="22"/>
      <c r="F41" s="22"/>
      <c r="G41" s="22"/>
      <c r="H41" s="22"/>
      <c r="I41" s="22"/>
      <c r="J41" s="23"/>
      <c r="K41" s="22"/>
      <c r="L41" s="23"/>
      <c r="M41" s="22"/>
      <c r="N41" s="23"/>
      <c r="O41" s="22"/>
      <c r="P41" s="23"/>
      <c r="Q41" s="22"/>
      <c r="R41" s="22"/>
      <c r="S41" s="22"/>
      <c r="T41" s="22"/>
      <c r="U41" s="22"/>
      <c r="V41" s="22"/>
      <c r="W41" s="22"/>
      <c r="X41" s="24"/>
      <c r="Y41" s="22"/>
      <c r="Z41" s="22"/>
      <c r="AA41" s="22"/>
      <c r="AB41" s="22"/>
      <c r="AC41" s="22"/>
      <c r="AD41" s="22"/>
      <c r="AE41" s="22"/>
      <c r="AF41" s="118"/>
      <c r="AG41" s="22"/>
      <c r="AH41" s="22"/>
      <c r="AI41" s="22"/>
      <c r="AJ41" s="22"/>
      <c r="AK41" s="22"/>
      <c r="AL41" s="22"/>
      <c r="AM41" s="22"/>
      <c r="AN41" s="25"/>
    </row>
    <row r="42" spans="1:40" ht="12" hidden="1">
      <c r="A42" s="20" t="s">
        <v>37</v>
      </c>
      <c r="B42" s="21">
        <v>36341</v>
      </c>
      <c r="C42" s="22"/>
      <c r="D42" s="22">
        <v>30258</v>
      </c>
      <c r="E42" s="22"/>
      <c r="F42" s="22"/>
      <c r="G42" s="22"/>
      <c r="H42" s="22">
        <v>12923</v>
      </c>
      <c r="I42" s="22"/>
      <c r="J42" s="23"/>
      <c r="K42" s="22"/>
      <c r="L42" s="23"/>
      <c r="M42" s="22"/>
      <c r="N42" s="23"/>
      <c r="O42" s="22"/>
      <c r="P42" s="23"/>
      <c r="Q42" s="22"/>
      <c r="R42" s="22"/>
      <c r="S42" s="22"/>
      <c r="T42" s="22"/>
      <c r="U42" s="22"/>
      <c r="V42" s="22"/>
      <c r="W42" s="22"/>
      <c r="X42" s="24"/>
      <c r="Y42" s="22"/>
      <c r="Z42" s="22"/>
      <c r="AA42" s="22"/>
      <c r="AB42" s="22"/>
      <c r="AC42" s="22"/>
      <c r="AD42" s="22"/>
      <c r="AE42" s="22"/>
      <c r="AF42" s="118"/>
      <c r="AG42" s="22"/>
      <c r="AH42" s="22"/>
      <c r="AI42" s="22"/>
      <c r="AJ42" s="22"/>
      <c r="AK42" s="22"/>
      <c r="AL42" s="22"/>
      <c r="AM42" s="22">
        <f>SUM(C42:I42)</f>
        <v>43181</v>
      </c>
      <c r="AN42" s="25" t="s">
        <v>85</v>
      </c>
    </row>
    <row r="43" spans="1:40" ht="12" hidden="1">
      <c r="A43" s="20" t="s">
        <v>27</v>
      </c>
      <c r="B43" s="26"/>
      <c r="C43" s="22"/>
      <c r="D43" s="22"/>
      <c r="E43" s="22"/>
      <c r="F43" s="22"/>
      <c r="G43" s="22"/>
      <c r="H43" s="22"/>
      <c r="I43" s="22"/>
      <c r="J43" s="23"/>
      <c r="K43" s="22"/>
      <c r="L43" s="23"/>
      <c r="M43" s="22"/>
      <c r="N43" s="23"/>
      <c r="O43" s="22"/>
      <c r="P43" s="23"/>
      <c r="Q43" s="22"/>
      <c r="R43" s="22"/>
      <c r="S43" s="22"/>
      <c r="T43" s="22"/>
      <c r="U43" s="22"/>
      <c r="V43" s="22"/>
      <c r="W43" s="22"/>
      <c r="X43" s="24"/>
      <c r="Y43" s="22"/>
      <c r="Z43" s="22"/>
      <c r="AA43" s="22"/>
      <c r="AB43" s="22"/>
      <c r="AC43" s="22"/>
      <c r="AD43" s="22"/>
      <c r="AE43" s="22"/>
      <c r="AF43" s="118"/>
      <c r="AG43" s="22"/>
      <c r="AH43" s="22"/>
      <c r="AI43" s="22"/>
      <c r="AJ43" s="22"/>
      <c r="AK43" s="22"/>
      <c r="AL43" s="22"/>
      <c r="AM43" s="22"/>
      <c r="AN43" s="25" t="s">
        <v>85</v>
      </c>
    </row>
    <row r="44" spans="1:40" ht="12" hidden="1">
      <c r="A44" s="20" t="s">
        <v>38</v>
      </c>
      <c r="B44" s="21" t="s">
        <v>56</v>
      </c>
      <c r="C44" s="22"/>
      <c r="D44" s="22"/>
      <c r="E44" s="22">
        <v>11827</v>
      </c>
      <c r="F44" s="22"/>
      <c r="G44" s="22"/>
      <c r="H44" s="22">
        <v>11827</v>
      </c>
      <c r="I44" s="22"/>
      <c r="J44" s="23"/>
      <c r="K44" s="22"/>
      <c r="L44" s="23"/>
      <c r="M44" s="22"/>
      <c r="N44" s="23"/>
      <c r="O44" s="22"/>
      <c r="P44" s="23"/>
      <c r="Q44" s="22"/>
      <c r="R44" s="22"/>
      <c r="S44" s="22"/>
      <c r="T44" s="22"/>
      <c r="U44" s="22"/>
      <c r="V44" s="22"/>
      <c r="W44" s="22"/>
      <c r="X44" s="24"/>
      <c r="Y44" s="22"/>
      <c r="Z44" s="22"/>
      <c r="AA44" s="22"/>
      <c r="AB44" s="22"/>
      <c r="AC44" s="22"/>
      <c r="AD44" s="22"/>
      <c r="AE44" s="22"/>
      <c r="AF44" s="118"/>
      <c r="AG44" s="22"/>
      <c r="AH44" s="22"/>
      <c r="AI44" s="22"/>
      <c r="AJ44" s="22"/>
      <c r="AK44" s="22"/>
      <c r="AL44" s="22"/>
      <c r="AM44" s="22">
        <f>SUM(C44:I44)</f>
        <v>23654</v>
      </c>
      <c r="AN44" s="25" t="s">
        <v>85</v>
      </c>
    </row>
    <row r="45" spans="1:40" ht="12" hidden="1">
      <c r="A45" s="20"/>
      <c r="B45" s="21" t="s">
        <v>53</v>
      </c>
      <c r="C45" s="22"/>
      <c r="D45" s="22"/>
      <c r="E45" s="22"/>
      <c r="F45" s="22"/>
      <c r="G45" s="22"/>
      <c r="H45" s="22"/>
      <c r="I45" s="22"/>
      <c r="J45" s="23"/>
      <c r="K45" s="22"/>
      <c r="L45" s="23"/>
      <c r="M45" s="22"/>
      <c r="N45" s="23"/>
      <c r="O45" s="22"/>
      <c r="P45" s="23"/>
      <c r="Q45" s="22"/>
      <c r="R45" s="22"/>
      <c r="S45" s="22"/>
      <c r="T45" s="22"/>
      <c r="U45" s="22"/>
      <c r="V45" s="22"/>
      <c r="W45" s="22"/>
      <c r="X45" s="24"/>
      <c r="Y45" s="22"/>
      <c r="Z45" s="22"/>
      <c r="AA45" s="22"/>
      <c r="AB45" s="22"/>
      <c r="AC45" s="22"/>
      <c r="AD45" s="22"/>
      <c r="AE45" s="22"/>
      <c r="AF45" s="118"/>
      <c r="AG45" s="22"/>
      <c r="AH45" s="22"/>
      <c r="AI45" s="22"/>
      <c r="AJ45" s="22"/>
      <c r="AK45" s="22"/>
      <c r="AL45" s="22"/>
      <c r="AM45" s="22"/>
      <c r="AN45" s="25"/>
    </row>
    <row r="46" spans="1:40" ht="12" hidden="1">
      <c r="A46" s="20" t="s">
        <v>49</v>
      </c>
      <c r="B46" s="21" t="s">
        <v>54</v>
      </c>
      <c r="C46" s="22"/>
      <c r="D46" s="22"/>
      <c r="E46" s="22">
        <v>17297</v>
      </c>
      <c r="F46" s="22"/>
      <c r="G46" s="22"/>
      <c r="H46" s="22">
        <v>5000</v>
      </c>
      <c r="I46" s="22"/>
      <c r="J46" s="23"/>
      <c r="K46" s="22"/>
      <c r="L46" s="23"/>
      <c r="M46" s="22"/>
      <c r="N46" s="23"/>
      <c r="O46" s="22"/>
      <c r="P46" s="23"/>
      <c r="Q46" s="22"/>
      <c r="R46" s="22"/>
      <c r="S46" s="22"/>
      <c r="T46" s="22"/>
      <c r="U46" s="22"/>
      <c r="V46" s="22"/>
      <c r="W46" s="22"/>
      <c r="X46" s="24"/>
      <c r="Y46" s="22"/>
      <c r="Z46" s="22"/>
      <c r="AA46" s="22"/>
      <c r="AB46" s="22"/>
      <c r="AC46" s="22"/>
      <c r="AD46" s="22"/>
      <c r="AE46" s="22"/>
      <c r="AF46" s="118"/>
      <c r="AG46" s="22"/>
      <c r="AH46" s="22"/>
      <c r="AI46" s="22"/>
      <c r="AJ46" s="22"/>
      <c r="AK46" s="22"/>
      <c r="AL46" s="22"/>
      <c r="AM46" s="22">
        <f>SUM(C46:I46)</f>
        <v>22297</v>
      </c>
      <c r="AN46" s="25" t="s">
        <v>85</v>
      </c>
    </row>
    <row r="47" spans="1:40" ht="12" hidden="1">
      <c r="A47" s="20"/>
      <c r="B47" s="21" t="s">
        <v>55</v>
      </c>
      <c r="C47" s="22"/>
      <c r="D47" s="22"/>
      <c r="E47" s="22"/>
      <c r="F47" s="22"/>
      <c r="G47" s="22"/>
      <c r="H47" s="22"/>
      <c r="I47" s="22"/>
      <c r="J47" s="23"/>
      <c r="K47" s="22"/>
      <c r="L47" s="23"/>
      <c r="M47" s="22"/>
      <c r="N47" s="23"/>
      <c r="O47" s="22"/>
      <c r="P47" s="23"/>
      <c r="Q47" s="22"/>
      <c r="R47" s="22"/>
      <c r="S47" s="22"/>
      <c r="T47" s="22"/>
      <c r="U47" s="22"/>
      <c r="V47" s="22"/>
      <c r="W47" s="22"/>
      <c r="X47" s="24"/>
      <c r="Y47" s="22"/>
      <c r="Z47" s="22"/>
      <c r="AA47" s="22"/>
      <c r="AB47" s="22"/>
      <c r="AC47" s="22"/>
      <c r="AD47" s="22"/>
      <c r="AE47" s="22"/>
      <c r="AF47" s="118"/>
      <c r="AG47" s="22"/>
      <c r="AH47" s="22"/>
      <c r="AI47" s="22"/>
      <c r="AJ47" s="22"/>
      <c r="AK47" s="22"/>
      <c r="AL47" s="22"/>
      <c r="AM47" s="22"/>
      <c r="AN47" s="25"/>
    </row>
    <row r="48" spans="1:40" ht="12" hidden="1">
      <c r="A48" s="20" t="s">
        <v>50</v>
      </c>
      <c r="B48" s="21">
        <v>36341</v>
      </c>
      <c r="C48" s="22"/>
      <c r="D48" s="22"/>
      <c r="E48" s="22"/>
      <c r="F48" s="22"/>
      <c r="G48" s="22"/>
      <c r="H48" s="22">
        <v>25000</v>
      </c>
      <c r="I48" s="22"/>
      <c r="J48" s="23"/>
      <c r="K48" s="22"/>
      <c r="L48" s="23"/>
      <c r="M48" s="22"/>
      <c r="N48" s="23"/>
      <c r="O48" s="22"/>
      <c r="P48" s="23"/>
      <c r="Q48" s="22"/>
      <c r="R48" s="22"/>
      <c r="S48" s="22"/>
      <c r="T48" s="22"/>
      <c r="U48" s="22"/>
      <c r="V48" s="22"/>
      <c r="W48" s="22"/>
      <c r="X48" s="24"/>
      <c r="Y48" s="22"/>
      <c r="Z48" s="22"/>
      <c r="AA48" s="22"/>
      <c r="AB48" s="22"/>
      <c r="AC48" s="22"/>
      <c r="AD48" s="22"/>
      <c r="AE48" s="22"/>
      <c r="AF48" s="118"/>
      <c r="AG48" s="22"/>
      <c r="AH48" s="22"/>
      <c r="AI48" s="22"/>
      <c r="AJ48" s="22"/>
      <c r="AK48" s="22"/>
      <c r="AL48" s="22"/>
      <c r="AM48" s="22">
        <f>SUM(C48:I48)</f>
        <v>25000</v>
      </c>
      <c r="AN48" s="25" t="s">
        <v>85</v>
      </c>
    </row>
    <row r="49" spans="1:40" ht="12" hidden="1">
      <c r="A49" s="20" t="s">
        <v>51</v>
      </c>
      <c r="B49" s="26"/>
      <c r="C49" s="22"/>
      <c r="D49" s="22"/>
      <c r="E49" s="22"/>
      <c r="F49" s="22"/>
      <c r="G49" s="22"/>
      <c r="H49" s="22"/>
      <c r="I49" s="22"/>
      <c r="J49" s="23"/>
      <c r="K49" s="22"/>
      <c r="L49" s="23"/>
      <c r="M49" s="22"/>
      <c r="N49" s="23"/>
      <c r="O49" s="22"/>
      <c r="P49" s="23"/>
      <c r="Q49" s="22"/>
      <c r="R49" s="22"/>
      <c r="S49" s="22"/>
      <c r="T49" s="22"/>
      <c r="U49" s="22"/>
      <c r="V49" s="22"/>
      <c r="W49" s="22"/>
      <c r="X49" s="24"/>
      <c r="Y49" s="22"/>
      <c r="Z49" s="22"/>
      <c r="AA49" s="22"/>
      <c r="AB49" s="22"/>
      <c r="AC49" s="22"/>
      <c r="AD49" s="22"/>
      <c r="AE49" s="22"/>
      <c r="AF49" s="118"/>
      <c r="AG49" s="22"/>
      <c r="AH49" s="22"/>
      <c r="AI49" s="22"/>
      <c r="AJ49" s="22"/>
      <c r="AK49" s="22"/>
      <c r="AL49" s="22"/>
      <c r="AM49" s="22"/>
      <c r="AN49" s="25" t="s">
        <v>79</v>
      </c>
    </row>
    <row r="50" spans="1:40" ht="12" hidden="1">
      <c r="A50" s="20" t="s">
        <v>60</v>
      </c>
      <c r="B50" s="21">
        <v>36707</v>
      </c>
      <c r="C50" s="22"/>
      <c r="D50" s="22"/>
      <c r="E50" s="22">
        <v>20000</v>
      </c>
      <c r="F50" s="22"/>
      <c r="G50" s="22"/>
      <c r="H50" s="22"/>
      <c r="I50" s="22"/>
      <c r="J50" s="23"/>
      <c r="K50" s="22"/>
      <c r="L50" s="23"/>
      <c r="M50" s="22"/>
      <c r="N50" s="23"/>
      <c r="O50" s="22"/>
      <c r="P50" s="23"/>
      <c r="Q50" s="22"/>
      <c r="R50" s="22"/>
      <c r="S50" s="22"/>
      <c r="T50" s="22"/>
      <c r="U50" s="22"/>
      <c r="V50" s="22"/>
      <c r="W50" s="22"/>
      <c r="X50" s="24"/>
      <c r="Y50" s="22"/>
      <c r="Z50" s="22"/>
      <c r="AA50" s="22"/>
      <c r="AB50" s="22"/>
      <c r="AC50" s="22"/>
      <c r="AD50" s="22"/>
      <c r="AE50" s="22"/>
      <c r="AF50" s="118"/>
      <c r="AG50" s="22"/>
      <c r="AH50" s="22"/>
      <c r="AI50" s="22"/>
      <c r="AJ50" s="22"/>
      <c r="AK50" s="22"/>
      <c r="AL50" s="22"/>
      <c r="AM50" s="22">
        <f>SUM(C50:I50)</f>
        <v>20000</v>
      </c>
      <c r="AN50" s="25" t="s">
        <v>85</v>
      </c>
    </row>
    <row r="51" spans="1:40" ht="12" hidden="1">
      <c r="A51" s="20" t="s">
        <v>57</v>
      </c>
      <c r="B51" s="21">
        <v>36707</v>
      </c>
      <c r="C51" s="22"/>
      <c r="D51" s="22"/>
      <c r="E51" s="22">
        <v>40000</v>
      </c>
      <c r="F51" s="22"/>
      <c r="G51" s="22"/>
      <c r="H51" s="22"/>
      <c r="I51" s="22"/>
      <c r="J51" s="23"/>
      <c r="K51" s="22"/>
      <c r="L51" s="23"/>
      <c r="M51" s="22"/>
      <c r="N51" s="23"/>
      <c r="O51" s="22"/>
      <c r="P51" s="23"/>
      <c r="Q51" s="22"/>
      <c r="R51" s="22"/>
      <c r="S51" s="22"/>
      <c r="T51" s="22"/>
      <c r="U51" s="22"/>
      <c r="V51" s="22"/>
      <c r="W51" s="22"/>
      <c r="X51" s="24"/>
      <c r="Y51" s="22"/>
      <c r="Z51" s="22"/>
      <c r="AA51" s="22"/>
      <c r="AB51" s="22"/>
      <c r="AC51" s="22"/>
      <c r="AD51" s="22"/>
      <c r="AE51" s="22"/>
      <c r="AF51" s="118"/>
      <c r="AG51" s="22"/>
      <c r="AH51" s="22"/>
      <c r="AI51" s="22"/>
      <c r="AJ51" s="22"/>
      <c r="AK51" s="22"/>
      <c r="AL51" s="22"/>
      <c r="AM51" s="22">
        <f>SUM(C51:M51)</f>
        <v>40000</v>
      </c>
      <c r="AN51" s="25" t="s">
        <v>85</v>
      </c>
    </row>
    <row r="52" spans="1:40" ht="12" hidden="1">
      <c r="A52" s="9" t="s">
        <v>64</v>
      </c>
      <c r="B52" s="33">
        <v>36525</v>
      </c>
      <c r="C52" s="34"/>
      <c r="D52" s="34"/>
      <c r="E52" s="34">
        <v>45019</v>
      </c>
      <c r="F52" s="34"/>
      <c r="G52" s="34"/>
      <c r="H52" s="34"/>
      <c r="I52" s="34"/>
      <c r="J52" s="35"/>
      <c r="K52" s="34"/>
      <c r="L52" s="35"/>
      <c r="M52" s="34"/>
      <c r="N52" s="35"/>
      <c r="O52" s="34"/>
      <c r="P52" s="35"/>
      <c r="Q52" s="34"/>
      <c r="R52" s="34"/>
      <c r="S52" s="34"/>
      <c r="T52" s="34"/>
      <c r="U52" s="34"/>
      <c r="V52" s="34"/>
      <c r="W52" s="34"/>
      <c r="X52" s="36"/>
      <c r="Y52" s="34"/>
      <c r="Z52" s="34"/>
      <c r="AA52" s="34"/>
      <c r="AB52" s="34"/>
      <c r="AC52" s="34"/>
      <c r="AD52" s="34"/>
      <c r="AE52" s="34"/>
      <c r="AF52" s="120"/>
      <c r="AG52" s="34"/>
      <c r="AH52" s="34"/>
      <c r="AI52" s="34"/>
      <c r="AJ52" s="34"/>
      <c r="AK52" s="34"/>
      <c r="AL52" s="34"/>
      <c r="AM52" s="34">
        <f>SUM(C52:M52)</f>
        <v>45019</v>
      </c>
      <c r="AN52" s="1" t="s">
        <v>85</v>
      </c>
    </row>
    <row r="53" spans="1:40" s="3" customFormat="1" ht="12" hidden="1">
      <c r="A53" s="37" t="s">
        <v>58</v>
      </c>
      <c r="B53" s="38">
        <v>36707</v>
      </c>
      <c r="C53" s="39"/>
      <c r="D53" s="39"/>
      <c r="E53" s="39">
        <v>50000</v>
      </c>
      <c r="F53" s="39"/>
      <c r="G53" s="39"/>
      <c r="H53" s="39"/>
      <c r="I53" s="39"/>
      <c r="J53" s="40"/>
      <c r="K53" s="39"/>
      <c r="L53" s="40"/>
      <c r="M53" s="39"/>
      <c r="N53" s="40"/>
      <c r="O53" s="39"/>
      <c r="P53" s="40"/>
      <c r="Q53" s="39"/>
      <c r="R53" s="39"/>
      <c r="S53" s="39"/>
      <c r="T53" s="39"/>
      <c r="U53" s="39"/>
      <c r="V53" s="39"/>
      <c r="W53" s="39"/>
      <c r="X53" s="41"/>
      <c r="Y53" s="39"/>
      <c r="Z53" s="39"/>
      <c r="AA53" s="39"/>
      <c r="AB53" s="39"/>
      <c r="AC53" s="39"/>
      <c r="AD53" s="39"/>
      <c r="AE53" s="39"/>
      <c r="AF53" s="121"/>
      <c r="AG53" s="39"/>
      <c r="AH53" s="39"/>
      <c r="AI53" s="39"/>
      <c r="AJ53" s="39"/>
      <c r="AK53" s="39"/>
      <c r="AL53" s="39"/>
      <c r="AM53" s="39">
        <f aca="true" t="shared" si="0" ref="AM53:AM69">SUM(C53:M53)</f>
        <v>50000</v>
      </c>
      <c r="AN53" s="3" t="s">
        <v>86</v>
      </c>
    </row>
    <row r="54" spans="1:40" ht="12" hidden="1">
      <c r="A54" s="9" t="s">
        <v>59</v>
      </c>
      <c r="B54" s="33" t="s">
        <v>102</v>
      </c>
      <c r="C54" s="34"/>
      <c r="D54" s="34"/>
      <c r="E54" s="34"/>
      <c r="F54" s="34">
        <v>25000</v>
      </c>
      <c r="G54" s="34"/>
      <c r="H54" s="34"/>
      <c r="I54" s="34"/>
      <c r="J54" s="35"/>
      <c r="K54" s="34"/>
      <c r="L54" s="35"/>
      <c r="M54" s="34"/>
      <c r="N54" s="35"/>
      <c r="O54" s="34"/>
      <c r="P54" s="35"/>
      <c r="Q54" s="34"/>
      <c r="R54" s="34"/>
      <c r="S54" s="34"/>
      <c r="T54" s="34"/>
      <c r="U54" s="34"/>
      <c r="V54" s="34"/>
      <c r="W54" s="34"/>
      <c r="X54" s="36"/>
      <c r="Y54" s="34"/>
      <c r="Z54" s="34"/>
      <c r="AA54" s="34"/>
      <c r="AB54" s="34"/>
      <c r="AC54" s="34"/>
      <c r="AD54" s="34"/>
      <c r="AE54" s="34"/>
      <c r="AF54" s="120"/>
      <c r="AG54" s="34"/>
      <c r="AH54" s="34"/>
      <c r="AI54" s="34"/>
      <c r="AJ54" s="34"/>
      <c r="AK54" s="34"/>
      <c r="AL54" s="34"/>
      <c r="AM54" s="34">
        <f t="shared" si="0"/>
        <v>25000</v>
      </c>
      <c r="AN54" s="1" t="s">
        <v>85</v>
      </c>
    </row>
    <row r="55" spans="1:40" ht="12" hidden="1">
      <c r="A55" s="9" t="s">
        <v>61</v>
      </c>
      <c r="B55" s="33">
        <v>36707</v>
      </c>
      <c r="C55" s="34"/>
      <c r="D55" s="34"/>
      <c r="E55" s="34">
        <v>30000</v>
      </c>
      <c r="F55" s="34"/>
      <c r="G55" s="34"/>
      <c r="H55" s="34"/>
      <c r="I55" s="34"/>
      <c r="J55" s="35"/>
      <c r="K55" s="34">
        <v>7000</v>
      </c>
      <c r="L55" s="35"/>
      <c r="M55" s="34"/>
      <c r="N55" s="35"/>
      <c r="O55" s="34"/>
      <c r="P55" s="35"/>
      <c r="Q55" s="34"/>
      <c r="R55" s="34"/>
      <c r="S55" s="34"/>
      <c r="T55" s="34"/>
      <c r="U55" s="34"/>
      <c r="V55" s="34"/>
      <c r="W55" s="34"/>
      <c r="X55" s="36"/>
      <c r="Y55" s="34"/>
      <c r="Z55" s="34"/>
      <c r="AA55" s="34"/>
      <c r="AB55" s="34"/>
      <c r="AC55" s="34"/>
      <c r="AD55" s="34"/>
      <c r="AE55" s="34"/>
      <c r="AF55" s="120"/>
      <c r="AG55" s="34"/>
      <c r="AH55" s="34"/>
      <c r="AI55" s="34"/>
      <c r="AJ55" s="34"/>
      <c r="AK55" s="34"/>
      <c r="AL55" s="34"/>
      <c r="AM55" s="34">
        <f>SUM(C55:M55)</f>
        <v>37000</v>
      </c>
      <c r="AN55" s="1" t="s">
        <v>85</v>
      </c>
    </row>
    <row r="56" spans="1:40" ht="12" hidden="1">
      <c r="A56" s="9" t="s">
        <v>73</v>
      </c>
      <c r="B56" s="33">
        <v>36799</v>
      </c>
      <c r="C56" s="34"/>
      <c r="D56" s="34"/>
      <c r="E56" s="34">
        <v>11032</v>
      </c>
      <c r="F56" s="34"/>
      <c r="G56" s="34"/>
      <c r="H56" s="34"/>
      <c r="I56" s="34"/>
      <c r="J56" s="34">
        <v>1968</v>
      </c>
      <c r="K56" s="35"/>
      <c r="L56" s="35"/>
      <c r="M56" s="34"/>
      <c r="N56" s="35"/>
      <c r="O56" s="34"/>
      <c r="P56" s="35"/>
      <c r="Q56" s="34"/>
      <c r="R56" s="34"/>
      <c r="S56" s="34"/>
      <c r="T56" s="34"/>
      <c r="U56" s="34"/>
      <c r="V56" s="34"/>
      <c r="W56" s="34"/>
      <c r="X56" s="36"/>
      <c r="Y56" s="34"/>
      <c r="Z56" s="34"/>
      <c r="AA56" s="34"/>
      <c r="AB56" s="34"/>
      <c r="AC56" s="34"/>
      <c r="AD56" s="34"/>
      <c r="AE56" s="34"/>
      <c r="AF56" s="120"/>
      <c r="AG56" s="34"/>
      <c r="AH56" s="34"/>
      <c r="AI56" s="34"/>
      <c r="AJ56" s="34"/>
      <c r="AK56" s="34"/>
      <c r="AL56" s="34"/>
      <c r="AM56" s="34">
        <f t="shared" si="0"/>
        <v>13000</v>
      </c>
      <c r="AN56" s="1" t="s">
        <v>85</v>
      </c>
    </row>
    <row r="57" spans="1:40" ht="12" hidden="1">
      <c r="A57" s="9" t="s">
        <v>66</v>
      </c>
      <c r="B57" s="33">
        <v>36891</v>
      </c>
      <c r="C57" s="9"/>
      <c r="D57" s="9"/>
      <c r="E57" s="34"/>
      <c r="F57" s="9"/>
      <c r="G57" s="9"/>
      <c r="H57" s="9"/>
      <c r="I57" s="9"/>
      <c r="J57" s="34">
        <v>95632</v>
      </c>
      <c r="K57" s="34">
        <v>104368</v>
      </c>
      <c r="L57" s="35"/>
      <c r="M57" s="34"/>
      <c r="N57" s="35"/>
      <c r="O57" s="34"/>
      <c r="P57" s="35"/>
      <c r="Q57" s="34"/>
      <c r="R57" s="34"/>
      <c r="S57" s="34"/>
      <c r="T57" s="34"/>
      <c r="U57" s="34"/>
      <c r="V57" s="34"/>
      <c r="W57" s="34"/>
      <c r="X57" s="36"/>
      <c r="Y57" s="34"/>
      <c r="Z57" s="34"/>
      <c r="AA57" s="34"/>
      <c r="AB57" s="34"/>
      <c r="AC57" s="34"/>
      <c r="AD57" s="34"/>
      <c r="AE57" s="34"/>
      <c r="AF57" s="120"/>
      <c r="AG57" s="34"/>
      <c r="AH57" s="34"/>
      <c r="AI57" s="34"/>
      <c r="AJ57" s="34"/>
      <c r="AK57" s="34"/>
      <c r="AL57" s="34"/>
      <c r="AM57" s="34">
        <f t="shared" si="0"/>
        <v>200000</v>
      </c>
      <c r="AN57" s="1" t="s">
        <v>85</v>
      </c>
    </row>
    <row r="58" spans="1:40" ht="12" hidden="1">
      <c r="A58" s="9" t="s">
        <v>69</v>
      </c>
      <c r="B58" s="33">
        <v>36891</v>
      </c>
      <c r="C58" s="9"/>
      <c r="D58" s="9"/>
      <c r="E58" s="9"/>
      <c r="F58" s="34">
        <v>25304</v>
      </c>
      <c r="G58" s="9"/>
      <c r="H58" s="9"/>
      <c r="I58" s="9"/>
      <c r="J58" s="34"/>
      <c r="K58" s="34"/>
      <c r="L58" s="34"/>
      <c r="M58" s="34"/>
      <c r="N58" s="34"/>
      <c r="O58" s="34"/>
      <c r="P58" s="35"/>
      <c r="Q58" s="34"/>
      <c r="R58" s="34"/>
      <c r="S58" s="34"/>
      <c r="T58" s="34"/>
      <c r="U58" s="34"/>
      <c r="V58" s="34"/>
      <c r="W58" s="34"/>
      <c r="X58" s="36"/>
      <c r="Y58" s="34"/>
      <c r="Z58" s="34"/>
      <c r="AA58" s="34"/>
      <c r="AB58" s="34"/>
      <c r="AC58" s="34"/>
      <c r="AD58" s="34"/>
      <c r="AE58" s="34"/>
      <c r="AF58" s="120"/>
      <c r="AG58" s="34"/>
      <c r="AH58" s="34"/>
      <c r="AI58" s="34"/>
      <c r="AJ58" s="34"/>
      <c r="AK58" s="34"/>
      <c r="AL58" s="34"/>
      <c r="AM58" s="34">
        <f t="shared" si="0"/>
        <v>25304</v>
      </c>
      <c r="AN58" s="1" t="s">
        <v>85</v>
      </c>
    </row>
    <row r="59" spans="1:40" ht="15" customHeight="1" hidden="1">
      <c r="A59" s="9" t="s">
        <v>75</v>
      </c>
      <c r="B59" s="33">
        <v>37072</v>
      </c>
      <c r="C59" s="34"/>
      <c r="D59" s="34"/>
      <c r="E59" s="34"/>
      <c r="F59" s="34"/>
      <c r="G59" s="34"/>
      <c r="H59" s="34"/>
      <c r="I59" s="34"/>
      <c r="J59" s="34"/>
      <c r="K59" s="34">
        <v>37000</v>
      </c>
      <c r="L59" s="34"/>
      <c r="M59" s="34"/>
      <c r="N59" s="34"/>
      <c r="O59" s="34"/>
      <c r="P59" s="35"/>
      <c r="Q59" s="34"/>
      <c r="R59" s="34"/>
      <c r="S59" s="34"/>
      <c r="T59" s="34"/>
      <c r="U59" s="34"/>
      <c r="V59" s="34"/>
      <c r="W59" s="34"/>
      <c r="X59" s="36"/>
      <c r="Y59" s="34"/>
      <c r="Z59" s="34"/>
      <c r="AA59" s="34"/>
      <c r="AB59" s="34"/>
      <c r="AC59" s="34"/>
      <c r="AD59" s="34"/>
      <c r="AE59" s="34"/>
      <c r="AF59" s="120"/>
      <c r="AG59" s="34"/>
      <c r="AH59" s="34"/>
      <c r="AI59" s="34"/>
      <c r="AJ59" s="34"/>
      <c r="AK59" s="34"/>
      <c r="AL59" s="34"/>
      <c r="AM59" s="34">
        <f t="shared" si="0"/>
        <v>37000</v>
      </c>
      <c r="AN59" s="1" t="s">
        <v>85</v>
      </c>
    </row>
    <row r="60" spans="1:40" ht="12" hidden="1">
      <c r="A60" s="9" t="s">
        <v>82</v>
      </c>
      <c r="B60" s="42" t="s">
        <v>76</v>
      </c>
      <c r="C60" s="9"/>
      <c r="D60" s="9"/>
      <c r="E60" s="9"/>
      <c r="F60" s="9"/>
      <c r="G60" s="9"/>
      <c r="H60" s="9"/>
      <c r="I60" s="9"/>
      <c r="J60" s="34"/>
      <c r="K60" s="34">
        <v>25585</v>
      </c>
      <c r="L60" s="34"/>
      <c r="M60" s="34"/>
      <c r="N60" s="34"/>
      <c r="O60" s="34"/>
      <c r="P60" s="35"/>
      <c r="Q60" s="34"/>
      <c r="R60" s="34"/>
      <c r="S60" s="34"/>
      <c r="T60" s="34"/>
      <c r="U60" s="34"/>
      <c r="V60" s="34"/>
      <c r="W60" s="34"/>
      <c r="X60" s="36"/>
      <c r="Y60" s="34"/>
      <c r="Z60" s="34"/>
      <c r="AA60" s="34"/>
      <c r="AB60" s="34"/>
      <c r="AC60" s="34"/>
      <c r="AD60" s="34"/>
      <c r="AE60" s="34"/>
      <c r="AF60" s="120"/>
      <c r="AG60" s="34"/>
      <c r="AH60" s="34"/>
      <c r="AI60" s="34"/>
      <c r="AJ60" s="34"/>
      <c r="AK60" s="34"/>
      <c r="AL60" s="34"/>
      <c r="AM60" s="34">
        <f t="shared" si="0"/>
        <v>25585</v>
      </c>
      <c r="AN60" s="1" t="s">
        <v>85</v>
      </c>
    </row>
    <row r="61" spans="1:40" ht="12" hidden="1">
      <c r="A61" s="9" t="s">
        <v>70</v>
      </c>
      <c r="B61" s="33">
        <v>36891</v>
      </c>
      <c r="C61" s="9"/>
      <c r="D61" s="9"/>
      <c r="E61" s="9"/>
      <c r="F61" s="9"/>
      <c r="G61" s="9"/>
      <c r="H61" s="9"/>
      <c r="I61" s="9"/>
      <c r="J61" s="34">
        <v>44000</v>
      </c>
      <c r="K61" s="34">
        <v>38500</v>
      </c>
      <c r="L61" s="34"/>
      <c r="M61" s="34"/>
      <c r="N61" s="34"/>
      <c r="O61" s="34"/>
      <c r="P61" s="35"/>
      <c r="Q61" s="34"/>
      <c r="R61" s="34"/>
      <c r="S61" s="34"/>
      <c r="T61" s="34"/>
      <c r="U61" s="34"/>
      <c r="V61" s="34"/>
      <c r="W61" s="34"/>
      <c r="X61" s="36"/>
      <c r="Y61" s="34"/>
      <c r="Z61" s="34"/>
      <c r="AA61" s="34"/>
      <c r="AB61" s="34"/>
      <c r="AC61" s="34"/>
      <c r="AD61" s="34"/>
      <c r="AE61" s="34"/>
      <c r="AF61" s="120"/>
      <c r="AG61" s="34"/>
      <c r="AH61" s="34"/>
      <c r="AI61" s="34"/>
      <c r="AJ61" s="34"/>
      <c r="AK61" s="34"/>
      <c r="AL61" s="34"/>
      <c r="AM61" s="34">
        <f>SUM(C61:M61)</f>
        <v>82500</v>
      </c>
      <c r="AN61" s="1" t="s">
        <v>85</v>
      </c>
    </row>
    <row r="62" spans="1:40" s="3" customFormat="1" ht="12" hidden="1">
      <c r="A62" s="9" t="s">
        <v>74</v>
      </c>
      <c r="B62" s="43">
        <v>37072</v>
      </c>
      <c r="C62" s="9"/>
      <c r="D62" s="9"/>
      <c r="E62" s="9"/>
      <c r="F62" s="9"/>
      <c r="G62" s="9"/>
      <c r="H62" s="9"/>
      <c r="I62" s="9"/>
      <c r="J62" s="34">
        <v>5000</v>
      </c>
      <c r="K62" s="34">
        <v>7649</v>
      </c>
      <c r="L62" s="34"/>
      <c r="M62" s="34"/>
      <c r="N62" s="34"/>
      <c r="O62" s="34"/>
      <c r="P62" s="35"/>
      <c r="Q62" s="34"/>
      <c r="R62" s="34"/>
      <c r="S62" s="34"/>
      <c r="T62" s="34"/>
      <c r="U62" s="34"/>
      <c r="V62" s="34"/>
      <c r="W62" s="34"/>
      <c r="X62" s="36"/>
      <c r="Y62" s="34"/>
      <c r="Z62" s="34"/>
      <c r="AA62" s="34"/>
      <c r="AB62" s="34"/>
      <c r="AC62" s="34"/>
      <c r="AD62" s="34"/>
      <c r="AE62" s="34"/>
      <c r="AF62" s="120"/>
      <c r="AG62" s="34"/>
      <c r="AH62" s="34"/>
      <c r="AI62" s="34"/>
      <c r="AJ62" s="34"/>
      <c r="AK62" s="34"/>
      <c r="AL62" s="34"/>
      <c r="AM62" s="34">
        <f t="shared" si="0"/>
        <v>12649</v>
      </c>
      <c r="AN62" s="1" t="s">
        <v>99</v>
      </c>
    </row>
    <row r="63" spans="1:40" ht="12" hidden="1">
      <c r="A63" s="9" t="s">
        <v>71</v>
      </c>
      <c r="B63" s="42" t="s">
        <v>78</v>
      </c>
      <c r="C63" s="34"/>
      <c r="D63" s="34"/>
      <c r="E63" s="34"/>
      <c r="F63" s="34"/>
      <c r="G63" s="34"/>
      <c r="H63" s="34"/>
      <c r="I63" s="34"/>
      <c r="J63" s="34"/>
      <c r="K63" s="34" t="s">
        <v>79</v>
      </c>
      <c r="L63" s="34">
        <v>68702</v>
      </c>
      <c r="M63" s="34">
        <v>108000</v>
      </c>
      <c r="N63" s="34"/>
      <c r="O63" s="35" t="s">
        <v>79</v>
      </c>
      <c r="P63" s="35"/>
      <c r="Q63" s="35" t="s">
        <v>79</v>
      </c>
      <c r="R63" s="35"/>
      <c r="S63" s="35"/>
      <c r="T63" s="35"/>
      <c r="U63" s="35"/>
      <c r="V63" s="35"/>
      <c r="W63" s="35"/>
      <c r="X63" s="44"/>
      <c r="Y63" s="35"/>
      <c r="Z63" s="35"/>
      <c r="AA63" s="35"/>
      <c r="AB63" s="35"/>
      <c r="AC63" s="35"/>
      <c r="AD63" s="35"/>
      <c r="AE63" s="35"/>
      <c r="AF63" s="122"/>
      <c r="AG63" s="35"/>
      <c r="AH63" s="35"/>
      <c r="AI63" s="35"/>
      <c r="AJ63" s="35"/>
      <c r="AK63" s="35"/>
      <c r="AL63" s="35"/>
      <c r="AM63" s="34">
        <f t="shared" si="0"/>
        <v>176702</v>
      </c>
      <c r="AN63" s="1" t="s">
        <v>85</v>
      </c>
    </row>
    <row r="64" spans="1:40" ht="12" hidden="1">
      <c r="A64" s="9" t="s">
        <v>84</v>
      </c>
      <c r="B64" s="45" t="s">
        <v>81</v>
      </c>
      <c r="C64" s="34"/>
      <c r="D64" s="34"/>
      <c r="E64" s="34"/>
      <c r="F64" s="34"/>
      <c r="G64" s="34"/>
      <c r="H64" s="34"/>
      <c r="I64" s="34"/>
      <c r="J64" s="34"/>
      <c r="K64" s="34">
        <v>23298</v>
      </c>
      <c r="L64" s="34"/>
      <c r="M64" s="34"/>
      <c r="N64" s="34"/>
      <c r="O64" s="34"/>
      <c r="P64" s="35"/>
      <c r="Q64" s="34"/>
      <c r="R64" s="34"/>
      <c r="S64" s="34"/>
      <c r="T64" s="34"/>
      <c r="U64" s="34"/>
      <c r="V64" s="34"/>
      <c r="W64" s="34"/>
      <c r="X64" s="36"/>
      <c r="Y64" s="34"/>
      <c r="Z64" s="34"/>
      <c r="AA64" s="34"/>
      <c r="AB64" s="34"/>
      <c r="AC64" s="34"/>
      <c r="AD64" s="34"/>
      <c r="AE64" s="34"/>
      <c r="AF64" s="120"/>
      <c r="AG64" s="34"/>
      <c r="AH64" s="34"/>
      <c r="AI64" s="34"/>
      <c r="AJ64" s="34"/>
      <c r="AK64" s="34"/>
      <c r="AL64" s="34"/>
      <c r="AM64" s="34">
        <f t="shared" si="0"/>
        <v>23298</v>
      </c>
      <c r="AN64" s="1" t="s">
        <v>99</v>
      </c>
    </row>
    <row r="65" spans="1:40" ht="12" hidden="1">
      <c r="A65" s="9" t="s">
        <v>95</v>
      </c>
      <c r="B65" s="42" t="s">
        <v>78</v>
      </c>
      <c r="C65" s="34"/>
      <c r="D65" s="34"/>
      <c r="E65" s="34"/>
      <c r="F65" s="34"/>
      <c r="G65" s="34"/>
      <c r="H65" s="34"/>
      <c r="I65" s="34"/>
      <c r="J65" s="34"/>
      <c r="K65" s="34">
        <v>10000</v>
      </c>
      <c r="L65" s="34">
        <v>11000</v>
      </c>
      <c r="M65" s="34">
        <v>11000</v>
      </c>
      <c r="N65" s="34"/>
      <c r="O65" s="35" t="s">
        <v>79</v>
      </c>
      <c r="P65" s="35"/>
      <c r="Q65" s="35" t="s">
        <v>79</v>
      </c>
      <c r="R65" s="35"/>
      <c r="S65" s="35"/>
      <c r="T65" s="35"/>
      <c r="U65" s="35"/>
      <c r="V65" s="35"/>
      <c r="W65" s="35"/>
      <c r="X65" s="44"/>
      <c r="Y65" s="35"/>
      <c r="Z65" s="35"/>
      <c r="AA65" s="35"/>
      <c r="AB65" s="35"/>
      <c r="AC65" s="35"/>
      <c r="AD65" s="35"/>
      <c r="AE65" s="35"/>
      <c r="AF65" s="122"/>
      <c r="AG65" s="35"/>
      <c r="AH65" s="35"/>
      <c r="AI65" s="35"/>
      <c r="AJ65" s="35"/>
      <c r="AK65" s="35"/>
      <c r="AL65" s="35"/>
      <c r="AM65" s="34">
        <f>SUM(C65:M65)</f>
        <v>32000</v>
      </c>
      <c r="AN65" s="1" t="s">
        <v>85</v>
      </c>
    </row>
    <row r="66" spans="1:40" ht="12" hidden="1">
      <c r="A66" s="9" t="s">
        <v>83</v>
      </c>
      <c r="B66" s="42" t="s">
        <v>78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>
        <v>25000</v>
      </c>
      <c r="N66" s="34"/>
      <c r="O66" s="35" t="s">
        <v>79</v>
      </c>
      <c r="P66" s="35"/>
      <c r="Q66" s="35" t="s">
        <v>79</v>
      </c>
      <c r="R66" s="35"/>
      <c r="S66" s="35"/>
      <c r="T66" s="35"/>
      <c r="U66" s="35"/>
      <c r="V66" s="35"/>
      <c r="W66" s="35"/>
      <c r="X66" s="44"/>
      <c r="Y66" s="35"/>
      <c r="Z66" s="35"/>
      <c r="AA66" s="35"/>
      <c r="AB66" s="35"/>
      <c r="AC66" s="35"/>
      <c r="AD66" s="35"/>
      <c r="AE66" s="35"/>
      <c r="AF66" s="122"/>
      <c r="AG66" s="35"/>
      <c r="AH66" s="35"/>
      <c r="AI66" s="35"/>
      <c r="AJ66" s="35"/>
      <c r="AK66" s="35"/>
      <c r="AL66" s="35"/>
      <c r="AM66" s="34">
        <f>SUM(C66:M66)</f>
        <v>25000</v>
      </c>
      <c r="AN66" s="1" t="s">
        <v>85</v>
      </c>
    </row>
    <row r="67" spans="1:40" ht="12" hidden="1">
      <c r="A67" s="9" t="s">
        <v>72</v>
      </c>
      <c r="B67" s="42" t="s">
        <v>78</v>
      </c>
      <c r="C67" s="34"/>
      <c r="D67" s="34"/>
      <c r="E67" s="34"/>
      <c r="F67" s="34"/>
      <c r="G67" s="34"/>
      <c r="H67" s="34"/>
      <c r="I67" s="34"/>
      <c r="J67" s="34"/>
      <c r="K67" s="34"/>
      <c r="L67" s="34">
        <v>44000</v>
      </c>
      <c r="M67" s="34">
        <v>41500</v>
      </c>
      <c r="N67" s="34"/>
      <c r="O67" s="35" t="s">
        <v>79</v>
      </c>
      <c r="P67" s="35"/>
      <c r="Q67" s="35" t="s">
        <v>79</v>
      </c>
      <c r="R67" s="35"/>
      <c r="S67" s="35"/>
      <c r="T67" s="35"/>
      <c r="U67" s="35"/>
      <c r="V67" s="35"/>
      <c r="W67" s="35"/>
      <c r="X67" s="44"/>
      <c r="Y67" s="35"/>
      <c r="Z67" s="35"/>
      <c r="AA67" s="35"/>
      <c r="AB67" s="35"/>
      <c r="AC67" s="35"/>
      <c r="AD67" s="35"/>
      <c r="AE67" s="35"/>
      <c r="AF67" s="122"/>
      <c r="AG67" s="35"/>
      <c r="AH67" s="35"/>
      <c r="AI67" s="35"/>
      <c r="AJ67" s="35"/>
      <c r="AK67" s="35"/>
      <c r="AL67" s="35"/>
      <c r="AM67" s="34">
        <f>SUM(C67:M67)</f>
        <v>85500</v>
      </c>
      <c r="AN67" s="1" t="s">
        <v>85</v>
      </c>
    </row>
    <row r="68" spans="1:40" ht="12" hidden="1">
      <c r="A68" s="9" t="s">
        <v>77</v>
      </c>
      <c r="B68" s="42" t="s">
        <v>81</v>
      </c>
      <c r="C68" s="34"/>
      <c r="D68" s="34"/>
      <c r="E68" s="34"/>
      <c r="F68" s="34"/>
      <c r="G68" s="34"/>
      <c r="H68" s="34"/>
      <c r="I68" s="34"/>
      <c r="J68" s="34"/>
      <c r="K68" s="34">
        <v>30000</v>
      </c>
      <c r="L68" s="34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44"/>
      <c r="Y68" s="35"/>
      <c r="Z68" s="35"/>
      <c r="AA68" s="35"/>
      <c r="AB68" s="35"/>
      <c r="AC68" s="35"/>
      <c r="AD68" s="35"/>
      <c r="AE68" s="35"/>
      <c r="AF68" s="122"/>
      <c r="AG68" s="35"/>
      <c r="AH68" s="35"/>
      <c r="AI68" s="35"/>
      <c r="AJ68" s="35"/>
      <c r="AK68" s="35"/>
      <c r="AL68" s="35"/>
      <c r="AM68" s="34">
        <f t="shared" si="0"/>
        <v>30000</v>
      </c>
      <c r="AN68" s="1" t="s">
        <v>85</v>
      </c>
    </row>
    <row r="69" spans="1:40" s="3" customFormat="1" ht="12" hidden="1">
      <c r="A69" s="9" t="s">
        <v>88</v>
      </c>
      <c r="B69" s="45" t="s">
        <v>89</v>
      </c>
      <c r="C69" s="39"/>
      <c r="D69" s="39"/>
      <c r="E69" s="39"/>
      <c r="F69" s="39"/>
      <c r="G69" s="39"/>
      <c r="H69" s="39"/>
      <c r="I69" s="39"/>
      <c r="J69" s="39"/>
      <c r="K69" s="39"/>
      <c r="L69" s="34">
        <v>13558</v>
      </c>
      <c r="M69" s="39"/>
      <c r="N69" s="39"/>
      <c r="O69" s="39"/>
      <c r="P69" s="40"/>
      <c r="Q69" s="39"/>
      <c r="R69" s="39"/>
      <c r="S69" s="39"/>
      <c r="T69" s="39"/>
      <c r="U69" s="39"/>
      <c r="V69" s="39"/>
      <c r="W69" s="39"/>
      <c r="X69" s="41"/>
      <c r="Y69" s="39"/>
      <c r="Z69" s="39"/>
      <c r="AA69" s="39"/>
      <c r="AB69" s="39"/>
      <c r="AC69" s="39"/>
      <c r="AD69" s="39"/>
      <c r="AE69" s="39"/>
      <c r="AF69" s="121"/>
      <c r="AG69" s="39"/>
      <c r="AH69" s="39"/>
      <c r="AI69" s="39"/>
      <c r="AJ69" s="39"/>
      <c r="AK69" s="39"/>
      <c r="AL69" s="39"/>
      <c r="AM69" s="34">
        <f t="shared" si="0"/>
        <v>13558</v>
      </c>
      <c r="AN69" s="1" t="s">
        <v>85</v>
      </c>
    </row>
    <row r="70" spans="1:40" ht="12" hidden="1">
      <c r="A70" s="9" t="s">
        <v>100</v>
      </c>
      <c r="B70" s="42" t="s">
        <v>101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>
        <v>9261</v>
      </c>
      <c r="N70" s="34">
        <v>9739</v>
      </c>
      <c r="O70" s="34"/>
      <c r="P70" s="35"/>
      <c r="Q70" s="34"/>
      <c r="R70" s="34"/>
      <c r="S70" s="34"/>
      <c r="T70" s="34"/>
      <c r="U70" s="34"/>
      <c r="V70" s="34"/>
      <c r="W70" s="34"/>
      <c r="X70" s="36"/>
      <c r="Y70" s="34"/>
      <c r="Z70" s="34"/>
      <c r="AA70" s="34"/>
      <c r="AB70" s="34"/>
      <c r="AC70" s="34"/>
      <c r="AD70" s="34"/>
      <c r="AE70" s="34"/>
      <c r="AF70" s="120"/>
      <c r="AG70" s="34"/>
      <c r="AH70" s="34"/>
      <c r="AI70" s="34"/>
      <c r="AJ70" s="34"/>
      <c r="AK70" s="34"/>
      <c r="AL70" s="34"/>
      <c r="AM70" s="34">
        <f>SUM(C70:O70)</f>
        <v>19000</v>
      </c>
      <c r="AN70" s="1" t="s">
        <v>85</v>
      </c>
    </row>
    <row r="71" spans="1:40" ht="12" hidden="1">
      <c r="A71" s="9" t="s">
        <v>96</v>
      </c>
      <c r="B71" s="45" t="s">
        <v>80</v>
      </c>
      <c r="C71" s="34"/>
      <c r="D71" s="34"/>
      <c r="E71" s="34"/>
      <c r="F71" s="34"/>
      <c r="G71" s="34"/>
      <c r="H71" s="34"/>
      <c r="I71" s="34"/>
      <c r="J71" s="34"/>
      <c r="K71" s="34"/>
      <c r="L71" s="34">
        <v>8361</v>
      </c>
      <c r="M71" s="34">
        <v>28639</v>
      </c>
      <c r="N71" s="34"/>
      <c r="O71" s="35" t="s">
        <v>79</v>
      </c>
      <c r="P71" s="35"/>
      <c r="Q71" s="35"/>
      <c r="R71" s="35"/>
      <c r="S71" s="35"/>
      <c r="T71" s="35"/>
      <c r="U71" s="35"/>
      <c r="V71" s="35"/>
      <c r="W71" s="35"/>
      <c r="X71" s="44"/>
      <c r="Y71" s="35"/>
      <c r="Z71" s="35"/>
      <c r="AA71" s="35"/>
      <c r="AB71" s="35"/>
      <c r="AC71" s="35"/>
      <c r="AD71" s="35"/>
      <c r="AE71" s="35"/>
      <c r="AF71" s="122"/>
      <c r="AG71" s="35"/>
      <c r="AH71" s="35"/>
      <c r="AI71" s="35"/>
      <c r="AJ71" s="35"/>
      <c r="AK71" s="35"/>
      <c r="AL71" s="35"/>
      <c r="AM71" s="34">
        <f>SUM(C71:M71)</f>
        <v>37000</v>
      </c>
      <c r="AN71" s="1" t="s">
        <v>85</v>
      </c>
    </row>
    <row r="72" spans="1:40" ht="12" hidden="1">
      <c r="A72" s="9" t="s">
        <v>97</v>
      </c>
      <c r="B72" s="45" t="s">
        <v>80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>
        <v>30000</v>
      </c>
      <c r="N72" s="34"/>
      <c r="O72" s="34">
        <v>10000</v>
      </c>
      <c r="P72" s="35"/>
      <c r="Q72" s="34"/>
      <c r="R72" s="34"/>
      <c r="S72" s="34"/>
      <c r="T72" s="34"/>
      <c r="U72" s="34"/>
      <c r="V72" s="34"/>
      <c r="W72" s="34"/>
      <c r="X72" s="36"/>
      <c r="Y72" s="34"/>
      <c r="Z72" s="34"/>
      <c r="AA72" s="34"/>
      <c r="AB72" s="34"/>
      <c r="AC72" s="34"/>
      <c r="AD72" s="34"/>
      <c r="AE72" s="34"/>
      <c r="AF72" s="120"/>
      <c r="AG72" s="34"/>
      <c r="AH72" s="34"/>
      <c r="AI72" s="34"/>
      <c r="AJ72" s="34"/>
      <c r="AK72" s="34"/>
      <c r="AL72" s="34"/>
      <c r="AM72" s="34">
        <f>SUM(C72:M72)</f>
        <v>30000</v>
      </c>
      <c r="AN72" s="1" t="s">
        <v>85</v>
      </c>
    </row>
    <row r="73" spans="1:40" s="4" customFormat="1" ht="16.5" customHeight="1" hidden="1">
      <c r="A73" s="9" t="s">
        <v>98</v>
      </c>
      <c r="B73" s="45" t="s">
        <v>80</v>
      </c>
      <c r="C73" s="34"/>
      <c r="D73" s="34"/>
      <c r="E73" s="34"/>
      <c r="F73" s="34"/>
      <c r="G73" s="34"/>
      <c r="H73" s="34"/>
      <c r="I73" s="34"/>
      <c r="J73" s="34"/>
      <c r="K73" s="34"/>
      <c r="L73" s="9"/>
      <c r="M73" s="34">
        <v>20100</v>
      </c>
      <c r="N73" s="34">
        <v>9900</v>
      </c>
      <c r="O73" s="35" t="s">
        <v>79</v>
      </c>
      <c r="P73" s="35"/>
      <c r="Q73" s="35"/>
      <c r="R73" s="35"/>
      <c r="S73" s="35"/>
      <c r="T73" s="35"/>
      <c r="U73" s="35"/>
      <c r="V73" s="35"/>
      <c r="W73" s="35"/>
      <c r="X73" s="44"/>
      <c r="Y73" s="35"/>
      <c r="Z73" s="35"/>
      <c r="AA73" s="35"/>
      <c r="AB73" s="35"/>
      <c r="AC73" s="35"/>
      <c r="AD73" s="35"/>
      <c r="AE73" s="35"/>
      <c r="AF73" s="122"/>
      <c r="AG73" s="35"/>
      <c r="AH73" s="35"/>
      <c r="AI73" s="35"/>
      <c r="AJ73" s="35"/>
      <c r="AK73" s="35"/>
      <c r="AL73" s="35"/>
      <c r="AM73" s="34">
        <f>SUM(C73:M73)</f>
        <v>20100</v>
      </c>
      <c r="AN73" s="4" t="s">
        <v>85</v>
      </c>
    </row>
    <row r="74" spans="1:40" ht="12" hidden="1">
      <c r="A74" s="9" t="s">
        <v>94</v>
      </c>
      <c r="B74" s="42" t="s">
        <v>93</v>
      </c>
      <c r="C74" s="34"/>
      <c r="D74" s="34"/>
      <c r="E74" s="34"/>
      <c r="F74" s="34"/>
      <c r="G74" s="34"/>
      <c r="H74" s="34"/>
      <c r="I74" s="34"/>
      <c r="J74" s="34"/>
      <c r="K74" s="34" t="s">
        <v>79</v>
      </c>
      <c r="L74" s="34" t="s">
        <v>79</v>
      </c>
      <c r="M74" s="34" t="s">
        <v>79</v>
      </c>
      <c r="N74" s="34">
        <v>84261</v>
      </c>
      <c r="O74" s="34">
        <v>115739</v>
      </c>
      <c r="P74" s="35"/>
      <c r="Q74" s="34"/>
      <c r="R74" s="34"/>
      <c r="S74" s="34"/>
      <c r="T74" s="34"/>
      <c r="U74" s="34"/>
      <c r="V74" s="34"/>
      <c r="W74" s="34"/>
      <c r="X74" s="36"/>
      <c r="Y74" s="34"/>
      <c r="Z74" s="34"/>
      <c r="AA74" s="34"/>
      <c r="AB74" s="34"/>
      <c r="AC74" s="34"/>
      <c r="AD74" s="34"/>
      <c r="AE74" s="34"/>
      <c r="AF74" s="120"/>
      <c r="AG74" s="34"/>
      <c r="AH74" s="34"/>
      <c r="AI74" s="34"/>
      <c r="AJ74" s="34"/>
      <c r="AK74" s="34"/>
      <c r="AL74" s="34"/>
      <c r="AM74" s="34">
        <f>SUM(C74:O74)</f>
        <v>200000</v>
      </c>
      <c r="AN74" s="1" t="s">
        <v>85</v>
      </c>
    </row>
    <row r="75" spans="1:40" ht="12" hidden="1">
      <c r="A75" s="9" t="s">
        <v>91</v>
      </c>
      <c r="B75" s="42" t="s">
        <v>93</v>
      </c>
      <c r="C75" s="34"/>
      <c r="D75" s="34"/>
      <c r="E75" s="34"/>
      <c r="F75" s="34"/>
      <c r="G75" s="34"/>
      <c r="H75" s="34"/>
      <c r="I75" s="34"/>
      <c r="J75" s="34"/>
      <c r="K75" s="34" t="s">
        <v>79</v>
      </c>
      <c r="L75" s="34" t="s">
        <v>79</v>
      </c>
      <c r="M75" s="34" t="s">
        <v>79</v>
      </c>
      <c r="N75" s="34">
        <v>11000</v>
      </c>
      <c r="O75" s="34">
        <f>11000+5264</f>
        <v>16264</v>
      </c>
      <c r="P75" s="35"/>
      <c r="Q75" s="34"/>
      <c r="R75" s="34"/>
      <c r="S75" s="34"/>
      <c r="T75" s="34"/>
      <c r="U75" s="34"/>
      <c r="V75" s="34"/>
      <c r="W75" s="34"/>
      <c r="X75" s="36"/>
      <c r="Y75" s="34"/>
      <c r="Z75" s="34"/>
      <c r="AA75" s="34"/>
      <c r="AB75" s="34"/>
      <c r="AC75" s="34"/>
      <c r="AD75" s="34"/>
      <c r="AE75" s="34"/>
      <c r="AF75" s="120"/>
      <c r="AG75" s="34"/>
      <c r="AH75" s="34"/>
      <c r="AI75" s="34"/>
      <c r="AJ75" s="34"/>
      <c r="AK75" s="34"/>
      <c r="AL75" s="34"/>
      <c r="AM75" s="34">
        <f>SUM(C75:O75)</f>
        <v>27264</v>
      </c>
      <c r="AN75" s="1" t="s">
        <v>85</v>
      </c>
    </row>
    <row r="76" spans="1:40" s="4" customFormat="1" ht="12" hidden="1">
      <c r="A76" s="9" t="s">
        <v>92</v>
      </c>
      <c r="B76" s="42" t="s">
        <v>93</v>
      </c>
      <c r="C76" s="34"/>
      <c r="D76" s="34"/>
      <c r="E76" s="34"/>
      <c r="F76" s="34"/>
      <c r="G76" s="34"/>
      <c r="H76" s="34"/>
      <c r="I76" s="34"/>
      <c r="J76" s="34"/>
      <c r="K76" s="34"/>
      <c r="L76" s="34" t="s">
        <v>79</v>
      </c>
      <c r="M76" s="34" t="s">
        <v>79</v>
      </c>
      <c r="N76" s="34">
        <v>30621</v>
      </c>
      <c r="O76" s="34">
        <v>48317</v>
      </c>
      <c r="P76" s="35"/>
      <c r="Q76" s="34"/>
      <c r="R76" s="34"/>
      <c r="S76" s="34"/>
      <c r="T76" s="34"/>
      <c r="U76" s="34"/>
      <c r="V76" s="34"/>
      <c r="W76" s="34"/>
      <c r="X76" s="36"/>
      <c r="Y76" s="34"/>
      <c r="Z76" s="34"/>
      <c r="AA76" s="34"/>
      <c r="AB76" s="34"/>
      <c r="AC76" s="34"/>
      <c r="AD76" s="34"/>
      <c r="AE76" s="34"/>
      <c r="AF76" s="120"/>
      <c r="AG76" s="34"/>
      <c r="AH76" s="34"/>
      <c r="AI76" s="34"/>
      <c r="AJ76" s="34"/>
      <c r="AK76" s="34"/>
      <c r="AL76" s="34"/>
      <c r="AM76" s="34">
        <f>SUM(C76:O76)</f>
        <v>78938</v>
      </c>
      <c r="AN76" s="4" t="s">
        <v>85</v>
      </c>
    </row>
    <row r="77" spans="1:39" s="3" customFormat="1" ht="12" hidden="1">
      <c r="A77" s="9" t="s">
        <v>107</v>
      </c>
      <c r="B77" s="42" t="s">
        <v>90</v>
      </c>
      <c r="C77" s="39"/>
      <c r="D77" s="39"/>
      <c r="E77" s="39"/>
      <c r="F77" s="39"/>
      <c r="G77" s="39"/>
      <c r="H77" s="39"/>
      <c r="I77" s="39"/>
      <c r="J77" s="40"/>
      <c r="K77" s="39"/>
      <c r="L77" s="40" t="s">
        <v>79</v>
      </c>
      <c r="M77" s="40" t="s">
        <v>79</v>
      </c>
      <c r="N77" s="46"/>
      <c r="O77" s="34">
        <v>25000</v>
      </c>
      <c r="P77" s="40"/>
      <c r="Q77" s="39"/>
      <c r="R77" s="39"/>
      <c r="S77" s="39"/>
      <c r="T77" s="39"/>
      <c r="U77" s="39"/>
      <c r="V77" s="39"/>
      <c r="W77" s="39"/>
      <c r="X77" s="41"/>
      <c r="Y77" s="39"/>
      <c r="Z77" s="39"/>
      <c r="AA77" s="39"/>
      <c r="AB77" s="39"/>
      <c r="AC77" s="39"/>
      <c r="AD77" s="39"/>
      <c r="AE77" s="39"/>
      <c r="AF77" s="121"/>
      <c r="AG77" s="39"/>
      <c r="AH77" s="39"/>
      <c r="AI77" s="39"/>
      <c r="AJ77" s="39"/>
      <c r="AK77" s="39"/>
      <c r="AL77" s="39"/>
      <c r="AM77" s="34">
        <f>SUM(C77:O77)</f>
        <v>25000</v>
      </c>
    </row>
    <row r="78" spans="1:39" ht="12" hidden="1">
      <c r="A78" s="9" t="s">
        <v>105</v>
      </c>
      <c r="B78" s="9" t="s">
        <v>109</v>
      </c>
      <c r="C78" s="9"/>
      <c r="D78" s="9"/>
      <c r="E78" s="9"/>
      <c r="F78" s="9"/>
      <c r="G78" s="9"/>
      <c r="H78" s="9"/>
      <c r="I78" s="9"/>
      <c r="J78" s="10"/>
      <c r="K78" s="9"/>
      <c r="L78" s="10"/>
      <c r="M78" s="9"/>
      <c r="N78" s="10"/>
      <c r="O78" s="9">
        <v>10000</v>
      </c>
      <c r="P78" s="9">
        <v>30000</v>
      </c>
      <c r="Q78" s="9"/>
      <c r="R78" s="9"/>
      <c r="S78" s="9"/>
      <c r="T78" s="9"/>
      <c r="U78" s="9"/>
      <c r="V78" s="9"/>
      <c r="W78" s="9"/>
      <c r="X78" s="47"/>
      <c r="Y78" s="9"/>
      <c r="Z78" s="9"/>
      <c r="AA78" s="9"/>
      <c r="AB78" s="9"/>
      <c r="AC78" s="9"/>
      <c r="AD78" s="9"/>
      <c r="AE78" s="9"/>
      <c r="AF78" s="123"/>
      <c r="AG78" s="9"/>
      <c r="AH78" s="9"/>
      <c r="AI78" s="9"/>
      <c r="AJ78" s="9"/>
      <c r="AK78" s="9"/>
      <c r="AL78" s="9"/>
      <c r="AM78" s="9">
        <f aca="true" t="shared" si="1" ref="AM78:AM84">SUM(C78:Q78)</f>
        <v>40000</v>
      </c>
    </row>
    <row r="79" spans="1:39" ht="12" hidden="1">
      <c r="A79" s="9" t="s">
        <v>111</v>
      </c>
      <c r="B79" s="9" t="s">
        <v>109</v>
      </c>
      <c r="C79" s="9"/>
      <c r="D79" s="9"/>
      <c r="E79" s="9"/>
      <c r="F79" s="9"/>
      <c r="G79" s="9"/>
      <c r="H79" s="9"/>
      <c r="I79" s="9"/>
      <c r="J79" s="10"/>
      <c r="K79" s="9"/>
      <c r="L79" s="10"/>
      <c r="M79" s="9"/>
      <c r="N79" s="10"/>
      <c r="O79" s="9">
        <v>10043</v>
      </c>
      <c r="P79" s="9"/>
      <c r="Q79" s="10"/>
      <c r="R79" s="10"/>
      <c r="S79" s="10"/>
      <c r="T79" s="10"/>
      <c r="U79" s="10"/>
      <c r="V79" s="10"/>
      <c r="W79" s="10"/>
      <c r="X79" s="48"/>
      <c r="Y79" s="10"/>
      <c r="Z79" s="10"/>
      <c r="AA79" s="10"/>
      <c r="AB79" s="10"/>
      <c r="AC79" s="10"/>
      <c r="AD79" s="10"/>
      <c r="AE79" s="10"/>
      <c r="AF79" s="124"/>
      <c r="AG79" s="10"/>
      <c r="AH79" s="10"/>
      <c r="AI79" s="10"/>
      <c r="AJ79" s="10"/>
      <c r="AK79" s="10"/>
      <c r="AL79" s="10"/>
      <c r="AM79" s="9">
        <f t="shared" si="1"/>
        <v>10043</v>
      </c>
    </row>
    <row r="80" spans="1:40" ht="12" hidden="1">
      <c r="A80" s="9" t="s">
        <v>112</v>
      </c>
      <c r="B80" s="9" t="s">
        <v>109</v>
      </c>
      <c r="C80" s="9"/>
      <c r="D80" s="9"/>
      <c r="E80" s="9"/>
      <c r="F80" s="9"/>
      <c r="G80" s="9"/>
      <c r="H80" s="9"/>
      <c r="I80" s="9"/>
      <c r="J80" s="10"/>
      <c r="K80" s="9"/>
      <c r="L80" s="10"/>
      <c r="M80" s="9"/>
      <c r="N80" s="10"/>
      <c r="O80" s="9"/>
      <c r="P80" s="9">
        <v>52588</v>
      </c>
      <c r="Q80" s="9"/>
      <c r="R80" s="10"/>
      <c r="S80" s="10"/>
      <c r="T80" s="10"/>
      <c r="U80" s="10"/>
      <c r="V80" s="10"/>
      <c r="W80" s="10"/>
      <c r="X80" s="48"/>
      <c r="Y80" s="10"/>
      <c r="Z80" s="10"/>
      <c r="AA80" s="10"/>
      <c r="AB80" s="10"/>
      <c r="AC80" s="10"/>
      <c r="AD80" s="10"/>
      <c r="AE80" s="10"/>
      <c r="AF80" s="124"/>
      <c r="AG80" s="10"/>
      <c r="AH80" s="10"/>
      <c r="AI80" s="10"/>
      <c r="AJ80" s="10"/>
      <c r="AK80" s="10"/>
      <c r="AL80" s="10"/>
      <c r="AM80" s="9">
        <f t="shared" si="1"/>
        <v>52588</v>
      </c>
      <c r="AN80" s="2"/>
    </row>
    <row r="81" spans="1:40" ht="12" hidden="1">
      <c r="A81" s="9" t="s">
        <v>123</v>
      </c>
      <c r="B81" s="9" t="s">
        <v>109</v>
      </c>
      <c r="C81" s="9"/>
      <c r="D81" s="9"/>
      <c r="E81" s="9"/>
      <c r="F81" s="9"/>
      <c r="G81" s="9"/>
      <c r="H81" s="9"/>
      <c r="I81" s="9"/>
      <c r="J81" s="10"/>
      <c r="K81" s="9"/>
      <c r="L81" s="10"/>
      <c r="M81" s="9"/>
      <c r="N81" s="10"/>
      <c r="O81" s="9"/>
      <c r="P81" s="9"/>
      <c r="Q81" s="9">
        <v>97369</v>
      </c>
      <c r="R81" s="10"/>
      <c r="S81" s="10"/>
      <c r="T81" s="10"/>
      <c r="U81" s="10"/>
      <c r="V81" s="10"/>
      <c r="W81" s="10"/>
      <c r="X81" s="48"/>
      <c r="Y81" s="10"/>
      <c r="Z81" s="10"/>
      <c r="AA81" s="10"/>
      <c r="AB81" s="10"/>
      <c r="AC81" s="10"/>
      <c r="AD81" s="10"/>
      <c r="AE81" s="10"/>
      <c r="AF81" s="124"/>
      <c r="AG81" s="10"/>
      <c r="AH81" s="10"/>
      <c r="AI81" s="10"/>
      <c r="AJ81" s="10"/>
      <c r="AK81" s="10"/>
      <c r="AL81" s="10"/>
      <c r="AM81" s="9">
        <f>SUM(C81:Q81)</f>
        <v>97369</v>
      </c>
      <c r="AN81" s="1">
        <f>SUM(AM78:AM81)</f>
        <v>200000</v>
      </c>
    </row>
    <row r="82" spans="1:39" ht="12" hidden="1">
      <c r="A82" s="9" t="s">
        <v>106</v>
      </c>
      <c r="B82" s="9" t="s">
        <v>109</v>
      </c>
      <c r="C82" s="9"/>
      <c r="D82" s="9"/>
      <c r="E82" s="9"/>
      <c r="F82" s="9"/>
      <c r="G82" s="9"/>
      <c r="H82" s="9"/>
      <c r="I82" s="9"/>
      <c r="J82" s="10"/>
      <c r="K82" s="9"/>
      <c r="L82" s="10"/>
      <c r="M82" s="9"/>
      <c r="N82" s="10"/>
      <c r="O82" s="9">
        <v>13460</v>
      </c>
      <c r="P82" s="9">
        <v>11000</v>
      </c>
      <c r="Q82" s="10"/>
      <c r="R82" s="10"/>
      <c r="S82" s="10"/>
      <c r="T82" s="10"/>
      <c r="U82" s="10"/>
      <c r="V82" s="10"/>
      <c r="W82" s="10"/>
      <c r="X82" s="48"/>
      <c r="Y82" s="10"/>
      <c r="Z82" s="10"/>
      <c r="AA82" s="10"/>
      <c r="AB82" s="10"/>
      <c r="AC82" s="10"/>
      <c r="AD82" s="10"/>
      <c r="AE82" s="10"/>
      <c r="AF82" s="124"/>
      <c r="AG82" s="10"/>
      <c r="AH82" s="10"/>
      <c r="AI82" s="10"/>
      <c r="AJ82" s="10"/>
      <c r="AK82" s="10"/>
      <c r="AL82" s="10"/>
      <c r="AM82" s="9">
        <f t="shared" si="1"/>
        <v>24460</v>
      </c>
    </row>
    <row r="83" spans="1:40" s="4" customFormat="1" ht="12" hidden="1">
      <c r="A83" s="9" t="s">
        <v>108</v>
      </c>
      <c r="B83" s="9" t="s">
        <v>109</v>
      </c>
      <c r="C83" s="9"/>
      <c r="D83" s="9"/>
      <c r="E83" s="9"/>
      <c r="F83" s="9"/>
      <c r="G83" s="9"/>
      <c r="H83" s="9"/>
      <c r="I83" s="9"/>
      <c r="J83" s="10"/>
      <c r="K83" s="9"/>
      <c r="L83" s="10"/>
      <c r="M83" s="9"/>
      <c r="N83" s="10"/>
      <c r="O83" s="9">
        <v>20377</v>
      </c>
      <c r="P83" s="9">
        <v>51086</v>
      </c>
      <c r="Q83" s="9">
        <v>10000</v>
      </c>
      <c r="R83" s="10"/>
      <c r="S83" s="10"/>
      <c r="T83" s="10"/>
      <c r="U83" s="10"/>
      <c r="V83" s="10"/>
      <c r="W83" s="10"/>
      <c r="X83" s="48"/>
      <c r="Y83" s="10"/>
      <c r="Z83" s="10"/>
      <c r="AA83" s="10"/>
      <c r="AB83" s="10"/>
      <c r="AC83" s="10"/>
      <c r="AD83" s="10"/>
      <c r="AE83" s="10"/>
      <c r="AF83" s="124"/>
      <c r="AG83" s="10"/>
      <c r="AH83" s="10"/>
      <c r="AI83" s="10"/>
      <c r="AJ83" s="10"/>
      <c r="AK83" s="10"/>
      <c r="AL83" s="10"/>
      <c r="AM83" s="9">
        <f t="shared" si="1"/>
        <v>81463</v>
      </c>
      <c r="AN83" s="1"/>
    </row>
    <row r="84" spans="1:39" ht="12" hidden="1">
      <c r="A84" s="9" t="s">
        <v>110</v>
      </c>
      <c r="B84" s="9" t="s">
        <v>104</v>
      </c>
      <c r="C84" s="9"/>
      <c r="D84" s="9"/>
      <c r="E84" s="9"/>
      <c r="F84" s="9"/>
      <c r="G84" s="9"/>
      <c r="H84" s="9"/>
      <c r="I84" s="9"/>
      <c r="J84" s="10"/>
      <c r="K84" s="9"/>
      <c r="L84" s="10"/>
      <c r="M84" s="9"/>
      <c r="N84" s="10"/>
      <c r="O84" s="9"/>
      <c r="P84" s="9"/>
      <c r="Q84" s="9">
        <v>40000</v>
      </c>
      <c r="R84" s="9"/>
      <c r="S84" s="9"/>
      <c r="T84" s="9"/>
      <c r="U84" s="9"/>
      <c r="V84" s="9"/>
      <c r="W84" s="9"/>
      <c r="X84" s="47"/>
      <c r="Y84" s="9"/>
      <c r="Z84" s="9"/>
      <c r="AA84" s="9"/>
      <c r="AB84" s="9"/>
      <c r="AC84" s="9"/>
      <c r="AD84" s="9"/>
      <c r="AE84" s="9"/>
      <c r="AF84" s="123"/>
      <c r="AG84" s="9"/>
      <c r="AH84" s="9"/>
      <c r="AI84" s="9"/>
      <c r="AJ84" s="9"/>
      <c r="AK84" s="9"/>
      <c r="AL84" s="9"/>
      <c r="AM84" s="9">
        <f t="shared" si="1"/>
        <v>40000</v>
      </c>
    </row>
    <row r="85" spans="1:39" s="5" customFormat="1" ht="12" hidden="1">
      <c r="A85" s="49" t="s">
        <v>130</v>
      </c>
      <c r="B85" s="50"/>
      <c r="C85" s="50"/>
      <c r="D85" s="50"/>
      <c r="E85" s="50"/>
      <c r="F85" s="50"/>
      <c r="G85" s="50"/>
      <c r="H85" s="50"/>
      <c r="I85" s="50"/>
      <c r="J85" s="8"/>
      <c r="K85" s="50"/>
      <c r="L85" s="8"/>
      <c r="M85" s="50"/>
      <c r="N85" s="8"/>
      <c r="O85" s="50"/>
      <c r="P85" s="50"/>
      <c r="Q85" s="50"/>
      <c r="R85" s="50"/>
      <c r="S85" s="50"/>
      <c r="T85" s="50"/>
      <c r="U85" s="50"/>
      <c r="V85" s="50"/>
      <c r="W85" s="50"/>
      <c r="X85" s="47"/>
      <c r="Y85" s="50"/>
      <c r="Z85" s="50"/>
      <c r="AA85" s="50"/>
      <c r="AB85" s="50"/>
      <c r="AC85" s="50"/>
      <c r="AD85" s="50"/>
      <c r="AE85" s="50"/>
      <c r="AF85" s="125"/>
      <c r="AG85" s="50"/>
      <c r="AH85" s="50"/>
      <c r="AI85" s="50"/>
      <c r="AJ85" s="50"/>
      <c r="AK85" s="50"/>
      <c r="AL85" s="50"/>
      <c r="AM85" s="50"/>
    </row>
    <row r="86" spans="1:39" s="5" customFormat="1" ht="11.25" hidden="1">
      <c r="A86" s="50" t="s">
        <v>119</v>
      </c>
      <c r="B86" s="51" t="s">
        <v>114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>
        <v>100000</v>
      </c>
      <c r="R86" s="50">
        <v>60000</v>
      </c>
      <c r="S86" s="50">
        <v>40000</v>
      </c>
      <c r="T86" s="50"/>
      <c r="U86" s="50"/>
      <c r="V86" s="50"/>
      <c r="W86" s="50"/>
      <c r="X86" s="47"/>
      <c r="Y86" s="50"/>
      <c r="Z86" s="50"/>
      <c r="AA86" s="50"/>
      <c r="AB86" s="50"/>
      <c r="AC86" s="50"/>
      <c r="AD86" s="50"/>
      <c r="AE86" s="50"/>
      <c r="AF86" s="125"/>
      <c r="AG86" s="50"/>
      <c r="AH86" s="50"/>
      <c r="AI86" s="50"/>
      <c r="AJ86" s="50"/>
      <c r="AK86" s="50"/>
      <c r="AL86" s="50"/>
      <c r="AM86" s="50">
        <f aca="true" t="shared" si="2" ref="AM86:AM102">SUM(C86:U86)</f>
        <v>200000</v>
      </c>
    </row>
    <row r="87" spans="1:39" s="5" customFormat="1" ht="11.25" hidden="1">
      <c r="A87" s="50" t="s">
        <v>120</v>
      </c>
      <c r="B87" s="51" t="s">
        <v>114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>
        <v>15000</v>
      </c>
      <c r="R87" s="50">
        <v>15000</v>
      </c>
      <c r="S87" s="50"/>
      <c r="T87" s="50"/>
      <c r="U87" s="50"/>
      <c r="V87" s="50"/>
      <c r="W87" s="50"/>
      <c r="X87" s="47"/>
      <c r="Y87" s="50"/>
      <c r="Z87" s="50"/>
      <c r="AA87" s="50"/>
      <c r="AB87" s="50"/>
      <c r="AC87" s="50"/>
      <c r="AD87" s="50"/>
      <c r="AE87" s="50"/>
      <c r="AF87" s="125"/>
      <c r="AG87" s="50"/>
      <c r="AH87" s="50"/>
      <c r="AI87" s="50"/>
      <c r="AJ87" s="50"/>
      <c r="AK87" s="50"/>
      <c r="AL87" s="50"/>
      <c r="AM87" s="50">
        <f t="shared" si="2"/>
        <v>30000</v>
      </c>
    </row>
    <row r="88" spans="1:39" s="5" customFormat="1" ht="11.25" hidden="1">
      <c r="A88" s="50" t="s">
        <v>121</v>
      </c>
      <c r="B88" s="51" t="s">
        <v>114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>
        <v>6831</v>
      </c>
      <c r="R88" s="50">
        <v>69674</v>
      </c>
      <c r="S88" s="50"/>
      <c r="T88" s="50"/>
      <c r="U88" s="50"/>
      <c r="V88" s="50"/>
      <c r="W88" s="50"/>
      <c r="X88" s="47"/>
      <c r="Y88" s="50"/>
      <c r="Z88" s="50"/>
      <c r="AA88" s="50"/>
      <c r="AB88" s="50"/>
      <c r="AC88" s="50"/>
      <c r="AD88" s="50"/>
      <c r="AE88" s="50"/>
      <c r="AF88" s="125"/>
      <c r="AG88" s="50"/>
      <c r="AH88" s="50"/>
      <c r="AI88" s="50"/>
      <c r="AJ88" s="50"/>
      <c r="AK88" s="50"/>
      <c r="AL88" s="50"/>
      <c r="AM88" s="50">
        <f>SUM(C88:U88)</f>
        <v>76505</v>
      </c>
    </row>
    <row r="89" spans="1:39" s="6" customFormat="1" ht="11.25" hidden="1">
      <c r="A89" s="50" t="s">
        <v>122</v>
      </c>
      <c r="B89" s="51" t="s">
        <v>115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>
        <v>40000</v>
      </c>
      <c r="T89" s="53" t="s">
        <v>147</v>
      </c>
      <c r="U89" s="54"/>
      <c r="V89" s="52"/>
      <c r="W89" s="52"/>
      <c r="X89" s="55"/>
      <c r="Y89" s="52"/>
      <c r="Z89" s="52"/>
      <c r="AA89" s="52"/>
      <c r="AB89" s="52"/>
      <c r="AC89" s="52"/>
      <c r="AD89" s="52"/>
      <c r="AE89" s="52"/>
      <c r="AF89" s="126"/>
      <c r="AG89" s="52"/>
      <c r="AH89" s="52"/>
      <c r="AI89" s="52"/>
      <c r="AJ89" s="52"/>
      <c r="AK89" s="52"/>
      <c r="AL89" s="52"/>
      <c r="AM89" s="50">
        <f t="shared" si="2"/>
        <v>40000</v>
      </c>
    </row>
    <row r="90" spans="1:39" s="6" customFormat="1" ht="11.25" hidden="1">
      <c r="A90" s="50" t="s">
        <v>116</v>
      </c>
      <c r="B90" s="51" t="s">
        <v>128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5">
        <v>40000</v>
      </c>
      <c r="T90" s="53" t="s">
        <v>143</v>
      </c>
      <c r="U90" s="52"/>
      <c r="V90" s="52"/>
      <c r="W90" s="52"/>
      <c r="X90" s="55"/>
      <c r="Y90" s="52"/>
      <c r="Z90" s="52"/>
      <c r="AA90" s="52"/>
      <c r="AB90" s="52"/>
      <c r="AC90" s="52"/>
      <c r="AD90" s="52"/>
      <c r="AE90" s="52"/>
      <c r="AF90" s="126"/>
      <c r="AG90" s="52"/>
      <c r="AH90" s="52"/>
      <c r="AI90" s="52"/>
      <c r="AJ90" s="52"/>
      <c r="AK90" s="52"/>
      <c r="AL90" s="52"/>
      <c r="AM90" s="50">
        <f t="shared" si="2"/>
        <v>40000</v>
      </c>
    </row>
    <row r="91" spans="1:39" s="6" customFormat="1" ht="11.25" hidden="1">
      <c r="A91" s="50" t="s">
        <v>117</v>
      </c>
      <c r="B91" s="51" t="s">
        <v>128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5">
        <v>29200</v>
      </c>
      <c r="T91" s="53" t="s">
        <v>143</v>
      </c>
      <c r="U91" s="52"/>
      <c r="V91" s="52"/>
      <c r="W91" s="52"/>
      <c r="X91" s="55"/>
      <c r="Y91" s="52"/>
      <c r="Z91" s="52"/>
      <c r="AA91" s="52"/>
      <c r="AB91" s="52"/>
      <c r="AC91" s="52"/>
      <c r="AD91" s="52"/>
      <c r="AE91" s="52"/>
      <c r="AF91" s="126"/>
      <c r="AG91" s="52"/>
      <c r="AH91" s="52"/>
      <c r="AI91" s="52"/>
      <c r="AJ91" s="52"/>
      <c r="AK91" s="52"/>
      <c r="AL91" s="52"/>
      <c r="AM91" s="50">
        <f t="shared" si="2"/>
        <v>29200</v>
      </c>
    </row>
    <row r="92" spans="1:39" s="6" customFormat="1" ht="11.25" hidden="1">
      <c r="A92" s="50" t="s">
        <v>118</v>
      </c>
      <c r="B92" s="51" t="s">
        <v>128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5">
        <v>35000</v>
      </c>
      <c r="T92" s="53" t="s">
        <v>143</v>
      </c>
      <c r="U92" s="52"/>
      <c r="V92" s="52"/>
      <c r="W92" s="52"/>
      <c r="X92" s="55"/>
      <c r="Y92" s="52"/>
      <c r="Z92" s="52"/>
      <c r="AA92" s="52"/>
      <c r="AB92" s="52"/>
      <c r="AC92" s="52"/>
      <c r="AD92" s="52"/>
      <c r="AE92" s="52"/>
      <c r="AF92" s="126"/>
      <c r="AG92" s="52"/>
      <c r="AH92" s="52"/>
      <c r="AI92" s="52"/>
      <c r="AJ92" s="52"/>
      <c r="AK92" s="52"/>
      <c r="AL92" s="52"/>
      <c r="AM92" s="50">
        <f t="shared" si="2"/>
        <v>35000</v>
      </c>
    </row>
    <row r="93" spans="1:39" s="6" customFormat="1" ht="11.25" hidden="1">
      <c r="A93" s="50" t="s">
        <v>131</v>
      </c>
      <c r="B93" s="56" t="s">
        <v>132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>
        <v>70000</v>
      </c>
      <c r="T93" s="53" t="s">
        <v>146</v>
      </c>
      <c r="U93" s="52"/>
      <c r="V93" s="52"/>
      <c r="W93" s="52"/>
      <c r="X93" s="55"/>
      <c r="Y93" s="52"/>
      <c r="Z93" s="52"/>
      <c r="AA93" s="52"/>
      <c r="AB93" s="52"/>
      <c r="AC93" s="52"/>
      <c r="AD93" s="52"/>
      <c r="AE93" s="52"/>
      <c r="AF93" s="126"/>
      <c r="AG93" s="52"/>
      <c r="AH93" s="52"/>
      <c r="AI93" s="52"/>
      <c r="AJ93" s="52"/>
      <c r="AK93" s="52"/>
      <c r="AL93" s="52"/>
      <c r="AM93" s="50">
        <f t="shared" si="2"/>
        <v>70000</v>
      </c>
    </row>
    <row r="94" spans="1:39" s="6" customFormat="1" ht="12" customHeight="1" hidden="1">
      <c r="A94" s="50" t="s">
        <v>136</v>
      </c>
      <c r="B94" s="51" t="s">
        <v>145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>
        <v>24500</v>
      </c>
      <c r="U94" s="53" t="s">
        <v>143</v>
      </c>
      <c r="V94" s="52"/>
      <c r="W94" s="52"/>
      <c r="X94" s="55"/>
      <c r="Y94" s="52"/>
      <c r="Z94" s="52"/>
      <c r="AA94" s="52"/>
      <c r="AB94" s="52"/>
      <c r="AC94" s="52"/>
      <c r="AD94" s="52"/>
      <c r="AE94" s="52"/>
      <c r="AF94" s="126"/>
      <c r="AG94" s="52"/>
      <c r="AH94" s="52"/>
      <c r="AI94" s="52"/>
      <c r="AJ94" s="52"/>
      <c r="AK94" s="52"/>
      <c r="AL94" s="52"/>
      <c r="AM94" s="50"/>
    </row>
    <row r="95" spans="1:39" s="6" customFormat="1" ht="12" customHeight="1" hidden="1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3"/>
      <c r="V95" s="52"/>
      <c r="W95" s="52"/>
      <c r="X95" s="55"/>
      <c r="Y95" s="52"/>
      <c r="Z95" s="52"/>
      <c r="AA95" s="52"/>
      <c r="AB95" s="52"/>
      <c r="AC95" s="52"/>
      <c r="AD95" s="52"/>
      <c r="AE95" s="52"/>
      <c r="AF95" s="126"/>
      <c r="AG95" s="52"/>
      <c r="AH95" s="52"/>
      <c r="AI95" s="52"/>
      <c r="AJ95" s="52"/>
      <c r="AK95" s="52"/>
      <c r="AL95" s="52"/>
      <c r="AM95" s="50"/>
    </row>
    <row r="96" spans="1:39" s="6" customFormat="1" ht="11.25" hidden="1">
      <c r="A96" s="59" t="s">
        <v>129</v>
      </c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50"/>
      <c r="X96" s="55"/>
      <c r="Y96" s="52"/>
      <c r="Z96" s="52"/>
      <c r="AA96" s="52"/>
      <c r="AB96" s="52"/>
      <c r="AC96" s="52"/>
      <c r="AD96" s="52"/>
      <c r="AE96" s="52"/>
      <c r="AF96" s="126"/>
      <c r="AG96" s="52"/>
      <c r="AH96" s="52"/>
      <c r="AI96" s="52"/>
      <c r="AJ96" s="52"/>
      <c r="AK96" s="52"/>
      <c r="AL96" s="52"/>
      <c r="AM96" s="50"/>
    </row>
    <row r="97" spans="1:39" s="6" customFormat="1" ht="11.25" hidden="1">
      <c r="A97" s="50" t="s">
        <v>135</v>
      </c>
      <c r="B97" s="51" t="s">
        <v>126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>
        <v>15000</v>
      </c>
      <c r="T97" s="52">
        <v>43031</v>
      </c>
      <c r="U97" s="52">
        <v>142000</v>
      </c>
      <c r="V97" s="53" t="s">
        <v>79</v>
      </c>
      <c r="W97" s="50"/>
      <c r="X97" s="55"/>
      <c r="Y97" s="52"/>
      <c r="Z97" s="52"/>
      <c r="AA97" s="52"/>
      <c r="AB97" s="52"/>
      <c r="AC97" s="52"/>
      <c r="AD97" s="52"/>
      <c r="AE97" s="52"/>
      <c r="AF97" s="126"/>
      <c r="AG97" s="52"/>
      <c r="AH97" s="52"/>
      <c r="AI97" s="52"/>
      <c r="AJ97" s="52"/>
      <c r="AK97" s="52"/>
      <c r="AL97" s="52"/>
      <c r="AM97" s="50">
        <f>SUM(C97:U97)</f>
        <v>200031</v>
      </c>
    </row>
    <row r="98" spans="1:39" s="6" customFormat="1" ht="11.25" hidden="1">
      <c r="A98" s="50" t="s">
        <v>134</v>
      </c>
      <c r="B98" s="51" t="s">
        <v>126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>
        <v>15000</v>
      </c>
      <c r="U98" s="52">
        <v>15014.93</v>
      </c>
      <c r="V98" s="53" t="s">
        <v>79</v>
      </c>
      <c r="W98" s="52"/>
      <c r="X98" s="55"/>
      <c r="Y98" s="52"/>
      <c r="Z98" s="52"/>
      <c r="AA98" s="52"/>
      <c r="AB98" s="52"/>
      <c r="AC98" s="52"/>
      <c r="AD98" s="52"/>
      <c r="AE98" s="52"/>
      <c r="AF98" s="126"/>
      <c r="AG98" s="52"/>
      <c r="AH98" s="52"/>
      <c r="AI98" s="52"/>
      <c r="AJ98" s="52"/>
      <c r="AK98" s="52"/>
      <c r="AL98" s="52"/>
      <c r="AM98" s="50">
        <f>SUM(C98:U98)</f>
        <v>30014.93</v>
      </c>
    </row>
    <row r="99" spans="1:39" s="7" customFormat="1" ht="11.25" hidden="1">
      <c r="A99" s="50" t="s">
        <v>133</v>
      </c>
      <c r="B99" s="51" t="s">
        <v>148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 t="s">
        <v>79</v>
      </c>
      <c r="U99" s="53">
        <v>70000</v>
      </c>
      <c r="V99" s="53" t="s">
        <v>79</v>
      </c>
      <c r="W99" s="53"/>
      <c r="X99" s="60"/>
      <c r="Y99" s="53"/>
      <c r="Z99" s="53"/>
      <c r="AA99" s="53"/>
      <c r="AB99" s="53"/>
      <c r="AC99" s="53"/>
      <c r="AD99" s="53"/>
      <c r="AE99" s="53"/>
      <c r="AF99" s="127"/>
      <c r="AG99" s="53"/>
      <c r="AH99" s="53"/>
      <c r="AI99" s="53"/>
      <c r="AJ99" s="53"/>
      <c r="AK99" s="53"/>
      <c r="AL99" s="53"/>
      <c r="AM99" s="61">
        <f>SUM(C99:U99)</f>
        <v>70000</v>
      </c>
    </row>
    <row r="100" spans="1:39" s="7" customFormat="1" ht="11.25" hidden="1">
      <c r="A100" s="50" t="s">
        <v>127</v>
      </c>
      <c r="B100" s="51" t="s">
        <v>140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>
        <v>35174</v>
      </c>
      <c r="U100" s="53" t="s">
        <v>79</v>
      </c>
      <c r="V100" s="53" t="s">
        <v>79</v>
      </c>
      <c r="W100" s="53"/>
      <c r="X100" s="60"/>
      <c r="Y100" s="53"/>
      <c r="Z100" s="53"/>
      <c r="AA100" s="53"/>
      <c r="AB100" s="53"/>
      <c r="AC100" s="53"/>
      <c r="AD100" s="53"/>
      <c r="AE100" s="53"/>
      <c r="AF100" s="127"/>
      <c r="AG100" s="53"/>
      <c r="AH100" s="53"/>
      <c r="AI100" s="53"/>
      <c r="AJ100" s="53"/>
      <c r="AK100" s="53"/>
      <c r="AL100" s="53"/>
      <c r="AM100" s="61">
        <f t="shared" si="2"/>
        <v>35174</v>
      </c>
    </row>
    <row r="101" spans="1:39" s="6" customFormat="1" ht="11.25" hidden="1">
      <c r="A101" s="50" t="s">
        <v>137</v>
      </c>
      <c r="B101" s="51" t="s">
        <v>150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>
        <v>14191.17</v>
      </c>
      <c r="V101" s="53" t="s">
        <v>156</v>
      </c>
      <c r="W101" s="52"/>
      <c r="X101" s="55"/>
      <c r="Y101" s="52"/>
      <c r="Z101" s="52"/>
      <c r="AA101" s="52"/>
      <c r="AB101" s="52"/>
      <c r="AC101" s="52"/>
      <c r="AD101" s="52"/>
      <c r="AE101" s="52"/>
      <c r="AF101" s="126"/>
      <c r="AG101" s="52"/>
      <c r="AH101" s="52"/>
      <c r="AI101" s="52"/>
      <c r="AJ101" s="52"/>
      <c r="AK101" s="52"/>
      <c r="AL101" s="52"/>
      <c r="AM101" s="61">
        <f t="shared" si="2"/>
        <v>14191.17</v>
      </c>
    </row>
    <row r="102" spans="1:39" s="6" customFormat="1" ht="11.25" hidden="1">
      <c r="A102" s="50" t="s">
        <v>154</v>
      </c>
      <c r="B102" s="51" t="s">
        <v>151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 t="s">
        <v>79</v>
      </c>
      <c r="U102" s="55">
        <v>23000</v>
      </c>
      <c r="V102" s="53" t="s">
        <v>79</v>
      </c>
      <c r="W102" s="52"/>
      <c r="X102" s="55"/>
      <c r="Y102" s="52"/>
      <c r="Z102" s="52"/>
      <c r="AA102" s="52"/>
      <c r="AB102" s="52"/>
      <c r="AC102" s="52"/>
      <c r="AD102" s="52"/>
      <c r="AE102" s="52"/>
      <c r="AF102" s="126"/>
      <c r="AG102" s="52"/>
      <c r="AH102" s="52"/>
      <c r="AI102" s="52"/>
      <c r="AJ102" s="52"/>
      <c r="AK102" s="52"/>
      <c r="AL102" s="52"/>
      <c r="AM102" s="61">
        <f t="shared" si="2"/>
        <v>23000</v>
      </c>
    </row>
    <row r="103" spans="1:39" s="6" customFormat="1" ht="11.25" hidden="1">
      <c r="A103" s="59" t="s">
        <v>142</v>
      </c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5"/>
      <c r="Y103" s="52"/>
      <c r="Z103" s="52"/>
      <c r="AA103" s="52"/>
      <c r="AB103" s="52"/>
      <c r="AC103" s="52"/>
      <c r="AD103" s="52"/>
      <c r="AE103" s="52"/>
      <c r="AF103" s="126"/>
      <c r="AG103" s="52"/>
      <c r="AH103" s="52"/>
      <c r="AI103" s="52"/>
      <c r="AJ103" s="52"/>
      <c r="AK103" s="52"/>
      <c r="AL103" s="52"/>
      <c r="AM103" s="62" t="s">
        <v>79</v>
      </c>
    </row>
    <row r="104" spans="1:39" s="6" customFormat="1" ht="13.5" customHeight="1" hidden="1">
      <c r="A104" s="50" t="s">
        <v>153</v>
      </c>
      <c r="B104" s="51" t="s">
        <v>140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4"/>
      <c r="T104" s="54"/>
      <c r="U104" s="52">
        <v>4993.9</v>
      </c>
      <c r="V104" s="52">
        <v>70000</v>
      </c>
      <c r="W104" s="52">
        <v>105006.1</v>
      </c>
      <c r="X104" s="55"/>
      <c r="Y104" s="52"/>
      <c r="Z104" s="52"/>
      <c r="AA104" s="52"/>
      <c r="AB104" s="52"/>
      <c r="AC104" s="52"/>
      <c r="AD104" s="52"/>
      <c r="AE104" s="52"/>
      <c r="AF104" s="126"/>
      <c r="AG104" s="52"/>
      <c r="AH104" s="52"/>
      <c r="AI104" s="52"/>
      <c r="AJ104" s="52"/>
      <c r="AK104" s="52"/>
      <c r="AL104" s="52"/>
      <c r="AM104" s="62">
        <f>SUM(U104:Y104)</f>
        <v>180000</v>
      </c>
    </row>
    <row r="105" spans="1:39" s="6" customFormat="1" ht="12.75" customHeight="1" hidden="1">
      <c r="A105" s="50" t="s">
        <v>171</v>
      </c>
      <c r="B105" s="51" t="s">
        <v>140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4"/>
      <c r="T105" s="54"/>
      <c r="U105" s="54"/>
      <c r="V105" s="52">
        <v>841</v>
      </c>
      <c r="W105" s="52">
        <v>25000</v>
      </c>
      <c r="X105" s="55"/>
      <c r="Y105" s="52"/>
      <c r="Z105" s="52"/>
      <c r="AA105" s="52"/>
      <c r="AB105" s="52"/>
      <c r="AC105" s="52"/>
      <c r="AD105" s="52"/>
      <c r="AE105" s="52"/>
      <c r="AF105" s="126"/>
      <c r="AG105" s="52"/>
      <c r="AH105" s="52"/>
      <c r="AI105" s="52"/>
      <c r="AJ105" s="52"/>
      <c r="AK105" s="52"/>
      <c r="AL105" s="52"/>
      <c r="AM105" s="62">
        <f>SUM(U105:Y105)</f>
        <v>25841</v>
      </c>
    </row>
    <row r="106" spans="1:39" s="6" customFormat="1" ht="11.25" hidden="1">
      <c r="A106" s="50" t="s">
        <v>133</v>
      </c>
      <c r="B106" s="51" t="s">
        <v>139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4"/>
      <c r="T106" s="54"/>
      <c r="U106" s="52"/>
      <c r="V106" s="52">
        <v>24811</v>
      </c>
      <c r="W106" s="52">
        <v>46000</v>
      </c>
      <c r="X106" s="55"/>
      <c r="Y106" s="52"/>
      <c r="Z106" s="52"/>
      <c r="AA106" s="52"/>
      <c r="AB106" s="52"/>
      <c r="AC106" s="52"/>
      <c r="AD106" s="52"/>
      <c r="AE106" s="52"/>
      <c r="AF106" s="126"/>
      <c r="AG106" s="52"/>
      <c r="AH106" s="52"/>
      <c r="AI106" s="52"/>
      <c r="AJ106" s="52"/>
      <c r="AK106" s="52"/>
      <c r="AL106" s="52"/>
      <c r="AM106" s="62">
        <f>SUM(V106:Y106)</f>
        <v>70811</v>
      </c>
    </row>
    <row r="107" spans="1:39" s="6" customFormat="1" ht="12" hidden="1">
      <c r="A107" s="8" t="s">
        <v>162</v>
      </c>
      <c r="B107" s="51" t="s">
        <v>149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4"/>
      <c r="V107" s="65"/>
      <c r="W107" s="65"/>
      <c r="X107" s="55">
        <v>10000</v>
      </c>
      <c r="Y107" s="52"/>
      <c r="Z107" s="65" t="s">
        <v>79</v>
      </c>
      <c r="AA107" s="52"/>
      <c r="AB107" s="65" t="s">
        <v>79</v>
      </c>
      <c r="AC107" s="52"/>
      <c r="AD107" s="65" t="s">
        <v>79</v>
      </c>
      <c r="AE107" s="52"/>
      <c r="AF107" s="126"/>
      <c r="AG107" s="65" t="s">
        <v>79</v>
      </c>
      <c r="AH107" s="52"/>
      <c r="AI107" s="65" t="s">
        <v>79</v>
      </c>
      <c r="AJ107" s="52"/>
      <c r="AK107" s="52"/>
      <c r="AL107" s="52"/>
      <c r="AM107" s="62"/>
    </row>
    <row r="108" spans="1:39" s="6" customFormat="1" ht="11.25" hidden="1">
      <c r="A108" s="50"/>
      <c r="B108" s="51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53"/>
      <c r="U108" s="54"/>
      <c r="V108" s="52"/>
      <c r="W108" s="52"/>
      <c r="X108" s="55"/>
      <c r="Y108" s="52"/>
      <c r="Z108" s="52"/>
      <c r="AA108" s="52"/>
      <c r="AB108" s="52"/>
      <c r="AC108" s="52"/>
      <c r="AD108" s="52"/>
      <c r="AE108" s="52"/>
      <c r="AF108" s="126"/>
      <c r="AG108" s="52"/>
      <c r="AH108" s="52"/>
      <c r="AI108" s="52"/>
      <c r="AJ108" s="52"/>
      <c r="AK108" s="52"/>
      <c r="AL108" s="52"/>
      <c r="AM108" s="62"/>
    </row>
    <row r="109" spans="1:39" s="6" customFormat="1" ht="12.75" customHeight="1" hidden="1">
      <c r="A109" s="49" t="s">
        <v>161</v>
      </c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4"/>
      <c r="T109" s="54"/>
      <c r="U109" s="52"/>
      <c r="V109" s="52"/>
      <c r="W109" s="65"/>
      <c r="X109" s="55"/>
      <c r="Y109" s="52"/>
      <c r="Z109" s="52"/>
      <c r="AA109" s="52"/>
      <c r="AB109" s="52"/>
      <c r="AC109" s="52"/>
      <c r="AD109" s="52"/>
      <c r="AE109" s="52"/>
      <c r="AF109" s="126"/>
      <c r="AG109" s="52"/>
      <c r="AH109" s="52"/>
      <c r="AI109" s="52"/>
      <c r="AJ109" s="52"/>
      <c r="AK109" s="52"/>
      <c r="AL109" s="52"/>
      <c r="AM109" s="62"/>
    </row>
    <row r="110" spans="1:39" s="6" customFormat="1" ht="19.5" customHeight="1" hidden="1">
      <c r="A110" s="50" t="s">
        <v>157</v>
      </c>
      <c r="B110" s="51" t="s">
        <v>152</v>
      </c>
      <c r="C110" s="67"/>
      <c r="D110" s="67"/>
      <c r="E110" s="67"/>
      <c r="F110" s="67"/>
      <c r="G110" s="67"/>
      <c r="H110" s="67"/>
      <c r="I110" s="67"/>
      <c r="J110" s="67"/>
      <c r="K110" s="63"/>
      <c r="L110" s="63"/>
      <c r="M110" s="63"/>
      <c r="N110" s="63"/>
      <c r="O110" s="63"/>
      <c r="P110" s="63"/>
      <c r="Q110" s="63"/>
      <c r="R110" s="63"/>
      <c r="S110" s="63"/>
      <c r="T110" s="63" t="s">
        <v>79</v>
      </c>
      <c r="U110" s="63" t="s">
        <v>79</v>
      </c>
      <c r="V110" s="65"/>
      <c r="W110" s="65">
        <v>24000</v>
      </c>
      <c r="X110" s="52">
        <v>11000</v>
      </c>
      <c r="Y110" s="52"/>
      <c r="Z110" s="65" t="s">
        <v>79</v>
      </c>
      <c r="AA110" s="52"/>
      <c r="AB110" s="65" t="s">
        <v>79</v>
      </c>
      <c r="AC110" s="52"/>
      <c r="AD110" s="65" t="s">
        <v>79</v>
      </c>
      <c r="AE110" s="52"/>
      <c r="AF110" s="126"/>
      <c r="AG110" s="65" t="s">
        <v>79</v>
      </c>
      <c r="AH110" s="52"/>
      <c r="AI110" s="65" t="s">
        <v>79</v>
      </c>
      <c r="AJ110" s="52"/>
      <c r="AK110" s="52"/>
      <c r="AL110" s="52"/>
      <c r="AM110" s="62">
        <f>SUM(V110:Z110)</f>
        <v>35000</v>
      </c>
    </row>
    <row r="111" spans="1:39" s="6" customFormat="1" ht="12" hidden="1">
      <c r="A111" s="50" t="s">
        <v>160</v>
      </c>
      <c r="B111" s="51" t="s">
        <v>152</v>
      </c>
      <c r="C111" s="66"/>
      <c r="D111" s="66"/>
      <c r="E111" s="66"/>
      <c r="F111" s="66"/>
      <c r="G111" s="66"/>
      <c r="H111" s="66"/>
      <c r="I111" s="66"/>
      <c r="J111" s="66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2"/>
      <c r="W111" s="65">
        <v>44193.9</v>
      </c>
      <c r="X111" s="52">
        <v>40000</v>
      </c>
      <c r="Y111" s="52">
        <v>95806.1</v>
      </c>
      <c r="Z111" s="52" t="s">
        <v>79</v>
      </c>
      <c r="AA111" s="52" t="s">
        <v>79</v>
      </c>
      <c r="AB111" s="52" t="s">
        <v>79</v>
      </c>
      <c r="AC111" s="52" t="s">
        <v>79</v>
      </c>
      <c r="AD111" s="52" t="s">
        <v>79</v>
      </c>
      <c r="AE111" s="52" t="s">
        <v>79</v>
      </c>
      <c r="AF111" s="126"/>
      <c r="AG111" s="52" t="s">
        <v>79</v>
      </c>
      <c r="AH111" s="52" t="s">
        <v>79</v>
      </c>
      <c r="AI111" s="52" t="s">
        <v>79</v>
      </c>
      <c r="AJ111" s="52" t="s">
        <v>79</v>
      </c>
      <c r="AK111" s="52"/>
      <c r="AL111" s="52"/>
      <c r="AM111" s="62">
        <f>SUM(V111:Z111)</f>
        <v>180000</v>
      </c>
    </row>
    <row r="112" spans="1:39" s="6" customFormat="1" ht="12.75" customHeight="1" hidden="1">
      <c r="A112" s="50" t="s">
        <v>159</v>
      </c>
      <c r="B112" s="51" t="s">
        <v>152</v>
      </c>
      <c r="C112" s="66"/>
      <c r="D112" s="66"/>
      <c r="E112" s="66"/>
      <c r="F112" s="66"/>
      <c r="G112" s="66"/>
      <c r="H112" s="66"/>
      <c r="I112" s="66"/>
      <c r="J112" s="66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4"/>
      <c r="V112" s="52"/>
      <c r="W112" s="65">
        <v>25000</v>
      </c>
      <c r="X112" s="52">
        <v>10000</v>
      </c>
      <c r="Y112" s="52"/>
      <c r="Z112" s="52"/>
      <c r="AA112" s="52"/>
      <c r="AB112" s="52"/>
      <c r="AC112" s="52"/>
      <c r="AD112" s="52"/>
      <c r="AE112" s="52"/>
      <c r="AF112" s="126"/>
      <c r="AG112" s="52"/>
      <c r="AH112" s="52"/>
      <c r="AI112" s="52"/>
      <c r="AJ112" s="52"/>
      <c r="AK112" s="52"/>
      <c r="AL112" s="52"/>
      <c r="AM112" s="62">
        <f>SUM(V112:Z112)</f>
        <v>35000</v>
      </c>
    </row>
    <row r="113" spans="1:39" s="6" customFormat="1" ht="11.25" hidden="1">
      <c r="A113" s="50" t="s">
        <v>158</v>
      </c>
      <c r="B113" s="51" t="s">
        <v>155</v>
      </c>
      <c r="C113" s="66"/>
      <c r="D113" s="66"/>
      <c r="E113" s="66"/>
      <c r="F113" s="66"/>
      <c r="G113" s="66"/>
      <c r="H113" s="66"/>
      <c r="I113" s="66"/>
      <c r="J113" s="66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4"/>
      <c r="V113" s="52"/>
      <c r="W113" s="52"/>
      <c r="X113" s="52">
        <v>45908</v>
      </c>
      <c r="Y113" s="52">
        <v>35000</v>
      </c>
      <c r="Z113" s="52" t="s">
        <v>79</v>
      </c>
      <c r="AA113" s="52" t="s">
        <v>79</v>
      </c>
      <c r="AB113" s="52" t="s">
        <v>79</v>
      </c>
      <c r="AC113" s="52" t="s">
        <v>79</v>
      </c>
      <c r="AD113" s="52" t="s">
        <v>79</v>
      </c>
      <c r="AE113" s="52" t="s">
        <v>79</v>
      </c>
      <c r="AF113" s="126"/>
      <c r="AG113" s="52" t="s">
        <v>79</v>
      </c>
      <c r="AH113" s="52" t="s">
        <v>79</v>
      </c>
      <c r="AI113" s="52" t="s">
        <v>79</v>
      </c>
      <c r="AJ113" s="52" t="s">
        <v>79</v>
      </c>
      <c r="AK113" s="52"/>
      <c r="AL113" s="52"/>
      <c r="AM113" s="62">
        <f>SUM(V113:Z113)</f>
        <v>80908</v>
      </c>
    </row>
    <row r="114" spans="1:39" s="6" customFormat="1" ht="11.25" hidden="1">
      <c r="A114" s="50"/>
      <c r="B114" s="51"/>
      <c r="C114" s="66"/>
      <c r="D114" s="66"/>
      <c r="E114" s="66"/>
      <c r="F114" s="66"/>
      <c r="G114" s="66"/>
      <c r="H114" s="66"/>
      <c r="I114" s="66"/>
      <c r="J114" s="66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126"/>
      <c r="AG114" s="52"/>
      <c r="AH114" s="52"/>
      <c r="AI114" s="52"/>
      <c r="AJ114" s="52"/>
      <c r="AK114" s="52"/>
      <c r="AL114" s="52"/>
      <c r="AM114" s="62"/>
    </row>
    <row r="115" spans="1:39" s="6" customFormat="1" ht="12" hidden="1">
      <c r="A115" s="59" t="s">
        <v>169</v>
      </c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4"/>
      <c r="T115" s="54"/>
      <c r="U115" s="52"/>
      <c r="V115" s="52"/>
      <c r="W115" s="65"/>
      <c r="X115" s="52"/>
      <c r="Y115" s="52"/>
      <c r="Z115" s="52"/>
      <c r="AA115" s="52"/>
      <c r="AB115" s="52"/>
      <c r="AC115" s="52"/>
      <c r="AD115" s="52"/>
      <c r="AE115" s="52"/>
      <c r="AF115" s="126"/>
      <c r="AG115" s="52"/>
      <c r="AH115" s="52"/>
      <c r="AI115" s="52"/>
      <c r="AJ115" s="52"/>
      <c r="AK115" s="52"/>
      <c r="AL115" s="52"/>
      <c r="AM115" s="62"/>
    </row>
    <row r="116" spans="1:39" s="6" customFormat="1" ht="12" hidden="1">
      <c r="A116" s="50" t="s">
        <v>166</v>
      </c>
      <c r="B116" s="51" t="s">
        <v>163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 t="s">
        <v>79</v>
      </c>
      <c r="U116" s="63" t="s">
        <v>79</v>
      </c>
      <c r="V116" s="65"/>
      <c r="W116" s="54"/>
      <c r="X116" s="54"/>
      <c r="Y116" s="52">
        <v>25000</v>
      </c>
      <c r="Z116" s="52">
        <v>15000</v>
      </c>
      <c r="AA116" s="52" t="s">
        <v>79</v>
      </c>
      <c r="AB116" s="52"/>
      <c r="AC116" s="52"/>
      <c r="AD116" s="52"/>
      <c r="AE116" s="52"/>
      <c r="AF116" s="126"/>
      <c r="AG116" s="52"/>
      <c r="AH116" s="52"/>
      <c r="AI116" s="52"/>
      <c r="AJ116" s="52"/>
      <c r="AK116" s="52"/>
      <c r="AL116" s="52"/>
      <c r="AM116" s="62">
        <f>SUM(V116:Z116)</f>
        <v>40000</v>
      </c>
    </row>
    <row r="117" spans="1:39" s="6" customFormat="1" ht="12" hidden="1">
      <c r="A117" s="50" t="s">
        <v>167</v>
      </c>
      <c r="B117" s="51" t="s">
        <v>163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5"/>
      <c r="W117" s="54"/>
      <c r="X117" s="54"/>
      <c r="Y117" s="52">
        <v>79200.9</v>
      </c>
      <c r="Z117" s="52">
        <v>50000</v>
      </c>
      <c r="AA117" s="52">
        <v>45000</v>
      </c>
      <c r="AB117" s="52"/>
      <c r="AC117" s="52"/>
      <c r="AD117" s="52"/>
      <c r="AE117" s="52"/>
      <c r="AF117" s="126"/>
      <c r="AG117" s="52"/>
      <c r="AH117" s="52"/>
      <c r="AI117" s="52"/>
      <c r="AJ117" s="52"/>
      <c r="AK117" s="52"/>
      <c r="AL117" s="52"/>
      <c r="AM117" s="62">
        <f>SUM(V117:AA117)</f>
        <v>174200.9</v>
      </c>
    </row>
    <row r="118" spans="1:39" s="6" customFormat="1" ht="12" hidden="1">
      <c r="A118" s="50" t="s">
        <v>170</v>
      </c>
      <c r="B118" s="51" t="s">
        <v>163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4"/>
      <c r="V118" s="65"/>
      <c r="W118" s="54"/>
      <c r="X118" s="54"/>
      <c r="Y118" s="52">
        <v>34193</v>
      </c>
      <c r="Z118" s="62">
        <v>5000</v>
      </c>
      <c r="AA118" s="52"/>
      <c r="AB118" s="62"/>
      <c r="AC118" s="52"/>
      <c r="AD118" s="62"/>
      <c r="AE118" s="52"/>
      <c r="AF118" s="126"/>
      <c r="AG118" s="62"/>
      <c r="AH118" s="52"/>
      <c r="AI118" s="62"/>
      <c r="AJ118" s="52"/>
      <c r="AK118" s="52"/>
      <c r="AL118" s="52"/>
      <c r="AM118" s="62">
        <f>SUM(V118:Z118)</f>
        <v>39193</v>
      </c>
    </row>
    <row r="119" spans="1:39" s="6" customFormat="1" ht="11.25" hidden="1">
      <c r="A119" s="50" t="s">
        <v>168</v>
      </c>
      <c r="B119" s="51" t="s">
        <v>164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4"/>
      <c r="V119" s="52"/>
      <c r="W119" s="52"/>
      <c r="X119" s="52"/>
      <c r="Y119" s="68"/>
      <c r="Z119" s="71">
        <v>4330</v>
      </c>
      <c r="AA119" s="83">
        <v>71000</v>
      </c>
      <c r="AB119" s="84"/>
      <c r="AC119" s="83"/>
      <c r="AD119" s="71"/>
      <c r="AE119" s="52"/>
      <c r="AF119" s="128"/>
      <c r="AG119" s="71"/>
      <c r="AH119" s="52"/>
      <c r="AI119" s="71"/>
      <c r="AJ119" s="52"/>
      <c r="AK119" s="52"/>
      <c r="AL119" s="52"/>
      <c r="AM119" s="62">
        <f>SUM(V119:AA119)</f>
        <v>75330</v>
      </c>
    </row>
    <row r="120" spans="1:39" s="6" customFormat="1" ht="11.25" hidden="1">
      <c r="A120" s="50" t="s">
        <v>180</v>
      </c>
      <c r="B120" s="51" t="s">
        <v>181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4"/>
      <c r="V120" s="52"/>
      <c r="W120" s="52"/>
      <c r="X120" s="52"/>
      <c r="Y120" s="68"/>
      <c r="Z120" s="82"/>
      <c r="AA120" s="52">
        <v>23000</v>
      </c>
      <c r="AB120" s="82"/>
      <c r="AC120" s="52"/>
      <c r="AD120" s="82"/>
      <c r="AE120" s="52"/>
      <c r="AF120" s="126"/>
      <c r="AG120" s="82"/>
      <c r="AH120" s="52"/>
      <c r="AI120" s="82"/>
      <c r="AJ120" s="52"/>
      <c r="AK120" s="52"/>
      <c r="AL120" s="52"/>
      <c r="AM120" s="62"/>
    </row>
    <row r="121" spans="1:39" s="6" customFormat="1" ht="11.25" hidden="1">
      <c r="A121" s="50"/>
      <c r="B121" s="51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4"/>
      <c r="V121" s="52"/>
      <c r="W121" s="52"/>
      <c r="X121" s="52"/>
      <c r="Y121" s="52"/>
      <c r="Z121" s="62"/>
      <c r="AA121" s="52"/>
      <c r="AB121" s="62"/>
      <c r="AC121" s="52"/>
      <c r="AD121" s="62"/>
      <c r="AE121" s="52"/>
      <c r="AF121" s="126"/>
      <c r="AG121" s="62"/>
      <c r="AH121" s="52"/>
      <c r="AI121" s="62"/>
      <c r="AJ121" s="52"/>
      <c r="AK121" s="52"/>
      <c r="AL121" s="52"/>
      <c r="AM121" s="62"/>
    </row>
    <row r="122" spans="1:40" s="6" customFormat="1" ht="12" hidden="1">
      <c r="A122" s="87" t="s">
        <v>173</v>
      </c>
      <c r="B122" s="88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90"/>
      <c r="T122" s="90"/>
      <c r="U122" s="89"/>
      <c r="V122" s="89"/>
      <c r="W122" s="91"/>
      <c r="X122" s="89"/>
      <c r="Y122" s="89"/>
      <c r="Z122" s="89"/>
      <c r="AA122" s="89"/>
      <c r="AB122" s="89"/>
      <c r="AC122" s="86" t="s">
        <v>192</v>
      </c>
      <c r="AD122" s="89"/>
      <c r="AE122" s="89"/>
      <c r="AF122" s="129"/>
      <c r="AG122" s="89"/>
      <c r="AH122" s="89"/>
      <c r="AI122" s="89"/>
      <c r="AJ122" s="89"/>
      <c r="AK122" s="89"/>
      <c r="AL122" s="89"/>
      <c r="AM122" s="92"/>
      <c r="AN122" s="106"/>
    </row>
    <row r="123" spans="1:39" s="6" customFormat="1" ht="12" hidden="1">
      <c r="A123" s="50" t="s">
        <v>174</v>
      </c>
      <c r="B123" s="51" t="s">
        <v>187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 t="s">
        <v>79</v>
      </c>
      <c r="U123" s="63" t="s">
        <v>79</v>
      </c>
      <c r="V123" s="65"/>
      <c r="W123" s="54"/>
      <c r="X123" s="54"/>
      <c r="Y123" s="52"/>
      <c r="Z123" s="52"/>
      <c r="AA123" s="52">
        <v>20200</v>
      </c>
      <c r="AB123" s="52">
        <v>15000</v>
      </c>
      <c r="AC123" s="52">
        <v>4800</v>
      </c>
      <c r="AD123" s="52"/>
      <c r="AE123" s="52"/>
      <c r="AF123" s="126"/>
      <c r="AG123" s="52"/>
      <c r="AH123" s="52"/>
      <c r="AI123" s="52"/>
      <c r="AJ123" s="52"/>
      <c r="AK123" s="52"/>
      <c r="AL123" s="52"/>
      <c r="AM123" s="62">
        <f>SUM(AA123:AC123)</f>
        <v>40000</v>
      </c>
    </row>
    <row r="124" spans="1:39" s="6" customFormat="1" ht="12" hidden="1">
      <c r="A124" s="50" t="s">
        <v>175</v>
      </c>
      <c r="B124" s="51" t="s">
        <v>187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5"/>
      <c r="W124" s="54"/>
      <c r="X124" s="54"/>
      <c r="Y124" s="52"/>
      <c r="Z124" s="52"/>
      <c r="AA124" s="85">
        <v>75000</v>
      </c>
      <c r="AB124" s="85">
        <v>50000</v>
      </c>
      <c r="AC124" s="114">
        <v>66900</v>
      </c>
      <c r="AD124" s="52"/>
      <c r="AE124" s="52"/>
      <c r="AF124" s="126"/>
      <c r="AG124" s="52"/>
      <c r="AH124" s="52"/>
      <c r="AI124" s="52"/>
      <c r="AJ124" s="52"/>
      <c r="AK124" s="52"/>
      <c r="AL124" s="52"/>
      <c r="AM124" s="62">
        <f>SUM(V124:AC124)</f>
        <v>191900</v>
      </c>
    </row>
    <row r="125" spans="1:39" s="6" customFormat="1" ht="12" hidden="1">
      <c r="A125" s="107" t="s">
        <v>176</v>
      </c>
      <c r="B125" s="108" t="s">
        <v>187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10"/>
      <c r="V125" s="110"/>
      <c r="W125" s="111"/>
      <c r="X125" s="111"/>
      <c r="Y125" s="111"/>
      <c r="Z125" s="107"/>
      <c r="AA125" s="112">
        <v>35000</v>
      </c>
      <c r="AB125" s="113">
        <v>5000</v>
      </c>
      <c r="AC125" s="112"/>
      <c r="AD125" s="113"/>
      <c r="AE125" s="112"/>
      <c r="AF125" s="130"/>
      <c r="AG125" s="113"/>
      <c r="AH125" s="112"/>
      <c r="AI125" s="113"/>
      <c r="AJ125" s="112"/>
      <c r="AK125" s="112"/>
      <c r="AL125" s="112"/>
      <c r="AM125" s="113">
        <f>SUM(AA125:AC125)</f>
        <v>40000</v>
      </c>
    </row>
    <row r="126" spans="1:40" s="6" customFormat="1" ht="11.25" hidden="1">
      <c r="A126" s="50" t="s">
        <v>177</v>
      </c>
      <c r="B126" s="51" t="s">
        <v>178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4"/>
      <c r="V126" s="52"/>
      <c r="W126" s="52"/>
      <c r="X126" s="52"/>
      <c r="Y126" s="68"/>
      <c r="Z126" s="82"/>
      <c r="AA126" s="52"/>
      <c r="AB126" s="82">
        <v>4330</v>
      </c>
      <c r="AC126" s="114">
        <v>66900</v>
      </c>
      <c r="AD126" s="82"/>
      <c r="AE126" s="52"/>
      <c r="AF126" s="126"/>
      <c r="AG126" s="82"/>
      <c r="AH126" s="52"/>
      <c r="AI126" s="82"/>
      <c r="AJ126" s="52"/>
      <c r="AK126" s="52"/>
      <c r="AL126" s="52"/>
      <c r="AM126" s="62">
        <f>SUM(V126:AC126)</f>
        <v>71230</v>
      </c>
      <c r="AN126" s="6" t="s">
        <v>207</v>
      </c>
    </row>
    <row r="127" spans="1:39" s="6" customFormat="1" ht="11.25" hidden="1">
      <c r="A127" s="50"/>
      <c r="B127" s="51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4"/>
      <c r="V127" s="52"/>
      <c r="W127" s="52"/>
      <c r="X127" s="52"/>
      <c r="Y127" s="68"/>
      <c r="Z127" s="82"/>
      <c r="AA127" s="52"/>
      <c r="AB127" s="82"/>
      <c r="AC127" s="52"/>
      <c r="AD127" s="82"/>
      <c r="AE127" s="52"/>
      <c r="AF127" s="126"/>
      <c r="AG127" s="82"/>
      <c r="AH127" s="52"/>
      <c r="AI127" s="82"/>
      <c r="AJ127" s="52"/>
      <c r="AK127" s="52"/>
      <c r="AL127" s="52"/>
      <c r="AM127" s="62"/>
    </row>
    <row r="128" spans="1:39" s="106" customFormat="1" ht="12" hidden="1">
      <c r="A128" s="87" t="s">
        <v>188</v>
      </c>
      <c r="B128" s="88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90"/>
      <c r="T128" s="90"/>
      <c r="U128" s="89"/>
      <c r="V128" s="89"/>
      <c r="W128" s="91"/>
      <c r="X128" s="89"/>
      <c r="Y128" s="89"/>
      <c r="Z128" s="89"/>
      <c r="AA128" s="89"/>
      <c r="AB128" s="89"/>
      <c r="AC128" s="86" t="s">
        <v>191</v>
      </c>
      <c r="AD128" s="89"/>
      <c r="AE128" s="89"/>
      <c r="AF128" s="129"/>
      <c r="AG128" s="89"/>
      <c r="AH128" s="89"/>
      <c r="AI128" s="89"/>
      <c r="AJ128" s="89"/>
      <c r="AK128" s="89"/>
      <c r="AL128" s="89"/>
      <c r="AM128" s="92"/>
    </row>
    <row r="129" spans="1:39" s="6" customFormat="1" ht="12" hidden="1">
      <c r="A129" s="81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4"/>
      <c r="T129" s="54"/>
      <c r="U129" s="52"/>
      <c r="V129" s="52"/>
      <c r="W129" s="65"/>
      <c r="X129" s="52"/>
      <c r="Y129" s="52"/>
      <c r="Z129" s="52"/>
      <c r="AA129" s="52"/>
      <c r="AB129" s="52"/>
      <c r="AC129" s="93"/>
      <c r="AD129" s="52"/>
      <c r="AE129" s="52"/>
      <c r="AF129" s="126"/>
      <c r="AG129" s="52"/>
      <c r="AH129" s="52"/>
      <c r="AI129" s="52"/>
      <c r="AJ129" s="52"/>
      <c r="AK129" s="52"/>
      <c r="AL129" s="52"/>
      <c r="AM129" s="62"/>
    </row>
    <row r="130" spans="1:39" s="6" customFormat="1" ht="12" hidden="1">
      <c r="A130" s="50" t="s">
        <v>183</v>
      </c>
      <c r="B130" s="51" t="s">
        <v>189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 t="s">
        <v>79</v>
      </c>
      <c r="U130" s="63" t="s">
        <v>79</v>
      </c>
      <c r="V130" s="65"/>
      <c r="W130" s="54"/>
      <c r="X130" s="54"/>
      <c r="Y130" s="52"/>
      <c r="Z130" s="52"/>
      <c r="AA130" s="52"/>
      <c r="AB130" s="52"/>
      <c r="AC130" s="52">
        <v>20000</v>
      </c>
      <c r="AD130" s="52">
        <v>30000</v>
      </c>
      <c r="AE130" s="52"/>
      <c r="AF130" s="126"/>
      <c r="AG130" s="52"/>
      <c r="AH130" s="52"/>
      <c r="AI130" s="52"/>
      <c r="AJ130" s="52"/>
      <c r="AK130" s="52"/>
      <c r="AL130" s="52"/>
      <c r="AM130" s="62">
        <f>SUM(V130:AE130)</f>
        <v>50000</v>
      </c>
    </row>
    <row r="131" spans="1:39" s="6" customFormat="1" ht="12" hidden="1">
      <c r="A131" s="50" t="s">
        <v>184</v>
      </c>
      <c r="B131" s="51" t="s">
        <v>189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5"/>
      <c r="W131" s="54"/>
      <c r="X131" s="54"/>
      <c r="Y131" s="52"/>
      <c r="Z131" s="52"/>
      <c r="AA131" s="52"/>
      <c r="AB131" s="52"/>
      <c r="AC131" s="52">
        <v>69100</v>
      </c>
      <c r="AD131" s="52">
        <v>121200</v>
      </c>
      <c r="AE131" s="62">
        <v>19400</v>
      </c>
      <c r="AF131" s="132"/>
      <c r="AG131" s="52"/>
      <c r="AH131" s="52"/>
      <c r="AI131" s="52"/>
      <c r="AJ131" s="52"/>
      <c r="AK131" s="52"/>
      <c r="AL131" s="52"/>
      <c r="AM131" s="62">
        <f>SUM(V131:AE131)</f>
        <v>209700</v>
      </c>
    </row>
    <row r="132" spans="1:39" s="6" customFormat="1" ht="12" hidden="1">
      <c r="A132" s="50" t="s">
        <v>185</v>
      </c>
      <c r="B132" s="51" t="s">
        <v>189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4"/>
      <c r="V132" s="65"/>
      <c r="W132" s="54"/>
      <c r="X132" s="54"/>
      <c r="Y132" s="52"/>
      <c r="Z132" s="62"/>
      <c r="AA132" s="52"/>
      <c r="AB132" s="62"/>
      <c r="AC132" s="52">
        <v>25000</v>
      </c>
      <c r="AD132" s="62">
        <v>15000</v>
      </c>
      <c r="AE132" s="52">
        <v>10000</v>
      </c>
      <c r="AF132" s="126"/>
      <c r="AG132" s="62"/>
      <c r="AH132" s="52"/>
      <c r="AI132" s="52"/>
      <c r="AJ132" s="52"/>
      <c r="AK132" s="52"/>
      <c r="AL132" s="52"/>
      <c r="AM132" s="62">
        <f>SUM(V132:AE132)</f>
        <v>50000</v>
      </c>
    </row>
    <row r="133" spans="1:39" s="6" customFormat="1" ht="11.25" hidden="1">
      <c r="A133" s="50" t="s">
        <v>186</v>
      </c>
      <c r="B133" s="51" t="s">
        <v>190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4"/>
      <c r="V133" s="52"/>
      <c r="W133" s="52"/>
      <c r="X133" s="52"/>
      <c r="Y133" s="68"/>
      <c r="Z133" s="71"/>
      <c r="AA133" s="52"/>
      <c r="AB133" s="82"/>
      <c r="AC133" s="52"/>
      <c r="AD133" s="82">
        <v>31700</v>
      </c>
      <c r="AE133" s="52">
        <v>75580</v>
      </c>
      <c r="AF133" s="126"/>
      <c r="AG133" s="82"/>
      <c r="AH133" s="52"/>
      <c r="AI133" s="52"/>
      <c r="AJ133" s="52"/>
      <c r="AK133" s="52"/>
      <c r="AL133" s="52"/>
      <c r="AM133" s="62">
        <f>SUM(V133:AE133)</f>
        <v>107280</v>
      </c>
    </row>
    <row r="134" spans="1:39" s="6" customFormat="1" ht="11.25" hidden="1">
      <c r="A134" s="50" t="s">
        <v>208</v>
      </c>
      <c r="B134" s="51" t="s">
        <v>209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4"/>
      <c r="V134" s="52"/>
      <c r="W134" s="52"/>
      <c r="X134" s="52"/>
      <c r="Y134" s="68"/>
      <c r="Z134" s="71"/>
      <c r="AA134" s="52"/>
      <c r="AB134" s="82"/>
      <c r="AC134" s="52"/>
      <c r="AD134" s="82"/>
      <c r="AE134" s="52">
        <v>15585</v>
      </c>
      <c r="AF134" s="126"/>
      <c r="AG134" s="82"/>
      <c r="AH134" s="52"/>
      <c r="AI134" s="52"/>
      <c r="AJ134" s="52"/>
      <c r="AK134" s="52"/>
      <c r="AL134" s="52"/>
      <c r="AM134" s="62">
        <f>SUM(V134:AE134)</f>
        <v>15585</v>
      </c>
    </row>
    <row r="135" spans="1:39" s="6" customFormat="1" ht="11.25" hidden="1">
      <c r="A135" s="50"/>
      <c r="B135" s="51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4"/>
      <c r="V135" s="52"/>
      <c r="W135" s="52"/>
      <c r="X135" s="52"/>
      <c r="Y135" s="68"/>
      <c r="Z135" s="71"/>
      <c r="AA135" s="52"/>
      <c r="AB135" s="82"/>
      <c r="AC135" s="52"/>
      <c r="AD135" s="82"/>
      <c r="AE135" s="52"/>
      <c r="AF135" s="126"/>
      <c r="AG135" s="82"/>
      <c r="AH135" s="52"/>
      <c r="AI135" s="52"/>
      <c r="AJ135" s="52"/>
      <c r="AK135" s="52"/>
      <c r="AL135" s="52"/>
      <c r="AM135" s="62"/>
    </row>
    <row r="136" spans="1:39" s="106" customFormat="1" ht="12">
      <c r="A136" s="87" t="s">
        <v>243</v>
      </c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90"/>
      <c r="T136" s="90"/>
      <c r="U136" s="89"/>
      <c r="V136" s="89"/>
      <c r="W136" s="91"/>
      <c r="X136" s="89"/>
      <c r="Y136" s="89"/>
      <c r="Z136" s="89"/>
      <c r="AA136" s="89"/>
      <c r="AB136" s="89"/>
      <c r="AC136" s="86" t="s">
        <v>206</v>
      </c>
      <c r="AD136" s="89"/>
      <c r="AE136" s="89"/>
      <c r="AF136" s="129"/>
      <c r="AG136" s="89"/>
      <c r="AH136" s="89"/>
      <c r="AI136" s="89"/>
      <c r="AJ136" s="89"/>
      <c r="AK136" s="89"/>
      <c r="AL136" s="89"/>
      <c r="AM136" s="92"/>
    </row>
    <row r="137" spans="1:40" s="6" customFormat="1" ht="12" hidden="1">
      <c r="A137" s="50" t="s">
        <v>215</v>
      </c>
      <c r="B137" s="51" t="s">
        <v>204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 t="s">
        <v>79</v>
      </c>
      <c r="U137" s="63" t="s">
        <v>79</v>
      </c>
      <c r="V137" s="65"/>
      <c r="W137" s="54"/>
      <c r="X137" s="54"/>
      <c r="Y137" s="52"/>
      <c r="Z137" s="52"/>
      <c r="AA137" s="52"/>
      <c r="AB137" s="52"/>
      <c r="AC137" s="52"/>
      <c r="AD137" s="52"/>
      <c r="AE137" s="52">
        <v>20000</v>
      </c>
      <c r="AF137" s="126"/>
      <c r="AG137" s="52">
        <v>20000</v>
      </c>
      <c r="AH137" s="52"/>
      <c r="AI137" s="52"/>
      <c r="AJ137" s="52"/>
      <c r="AK137" s="52"/>
      <c r="AL137" s="52"/>
      <c r="AM137" s="62">
        <f>SUM(V137:AH137)</f>
        <v>40000</v>
      </c>
      <c r="AN137" s="6" t="s">
        <v>219</v>
      </c>
    </row>
    <row r="138" spans="1:40" s="6" customFormat="1" ht="12" hidden="1">
      <c r="A138" s="50" t="s">
        <v>216</v>
      </c>
      <c r="B138" s="51" t="s">
        <v>204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5"/>
      <c r="W138" s="54"/>
      <c r="X138" s="54"/>
      <c r="Y138" s="52"/>
      <c r="Z138" s="52"/>
      <c r="AA138" s="52"/>
      <c r="AB138" s="52"/>
      <c r="AC138" s="52"/>
      <c r="AD138" s="52"/>
      <c r="AE138" s="52">
        <v>87405</v>
      </c>
      <c r="AF138" s="126">
        <v>24500</v>
      </c>
      <c r="AG138" s="52">
        <v>55000</v>
      </c>
      <c r="AH138" s="52">
        <v>58795</v>
      </c>
      <c r="AI138" s="52"/>
      <c r="AJ138" s="52"/>
      <c r="AK138" s="52"/>
      <c r="AL138" s="52"/>
      <c r="AM138" s="62">
        <f>SUM(V138:AH138)</f>
        <v>225700</v>
      </c>
      <c r="AN138" s="6" t="s">
        <v>219</v>
      </c>
    </row>
    <row r="139" spans="1:40" s="6" customFormat="1" ht="12" hidden="1">
      <c r="A139" s="50" t="s">
        <v>217</v>
      </c>
      <c r="B139" s="51" t="s">
        <v>204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4"/>
      <c r="V139" s="65"/>
      <c r="W139" s="54"/>
      <c r="X139" s="54"/>
      <c r="Y139" s="52"/>
      <c r="Z139" s="62"/>
      <c r="AA139" s="52"/>
      <c r="AB139" s="62"/>
      <c r="AC139" s="52"/>
      <c r="AD139" s="62"/>
      <c r="AE139" s="52">
        <v>7480</v>
      </c>
      <c r="AF139" s="126"/>
      <c r="AG139" s="62">
        <v>42520</v>
      </c>
      <c r="AH139" s="52"/>
      <c r="AI139" s="52"/>
      <c r="AJ139" s="52"/>
      <c r="AK139" s="52"/>
      <c r="AL139" s="52"/>
      <c r="AM139" s="62">
        <f>SUM(V139:AH139)</f>
        <v>50000</v>
      </c>
      <c r="AN139" s="6" t="s">
        <v>219</v>
      </c>
    </row>
    <row r="140" spans="1:40" s="6" customFormat="1" ht="11.25" hidden="1">
      <c r="A140" s="50" t="s">
        <v>218</v>
      </c>
      <c r="B140" s="51" t="s">
        <v>205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4"/>
      <c r="V140" s="52"/>
      <c r="W140" s="52"/>
      <c r="X140" s="52"/>
      <c r="Y140" s="68"/>
      <c r="Z140" s="71"/>
      <c r="AA140" s="52"/>
      <c r="AB140" s="71"/>
      <c r="AC140" s="52"/>
      <c r="AD140" s="82"/>
      <c r="AE140" s="52"/>
      <c r="AF140" s="126"/>
      <c r="AG140" s="82">
        <v>43680</v>
      </c>
      <c r="AH140" s="52">
        <v>66320</v>
      </c>
      <c r="AI140" s="52"/>
      <c r="AJ140" s="52"/>
      <c r="AK140" s="52"/>
      <c r="AL140" s="52"/>
      <c r="AM140" s="62">
        <f>SUM(V140:AH140)</f>
        <v>110000</v>
      </c>
      <c r="AN140" s="6" t="s">
        <v>222</v>
      </c>
    </row>
    <row r="141" spans="1:42" s="6" customFormat="1" ht="11.25" hidden="1">
      <c r="A141" s="155" t="s">
        <v>210</v>
      </c>
      <c r="B141" s="51" t="s">
        <v>214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4"/>
      <c r="V141" s="52"/>
      <c r="W141" s="52"/>
      <c r="X141" s="52"/>
      <c r="Y141" s="68"/>
      <c r="Z141" s="71"/>
      <c r="AA141" s="52"/>
      <c r="AB141" s="71"/>
      <c r="AC141" s="52"/>
      <c r="AD141" s="82"/>
      <c r="AE141" s="52">
        <v>17250</v>
      </c>
      <c r="AF141" s="131"/>
      <c r="AG141" s="52"/>
      <c r="AH141" s="52"/>
      <c r="AI141" s="52"/>
      <c r="AJ141" s="52"/>
      <c r="AK141" s="52"/>
      <c r="AL141" s="52"/>
      <c r="AM141" s="62"/>
      <c r="AO141" s="137"/>
      <c r="AP141" s="138"/>
    </row>
    <row r="142" spans="1:42" s="6" customFormat="1" ht="12">
      <c r="A142" s="50"/>
      <c r="B142" s="51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4"/>
      <c r="V142" s="52"/>
      <c r="W142" s="52"/>
      <c r="X142" s="52"/>
      <c r="Y142" s="68"/>
      <c r="Z142" s="71"/>
      <c r="AA142" s="52"/>
      <c r="AB142" s="71"/>
      <c r="AC142" s="52"/>
      <c r="AD142" s="82"/>
      <c r="AE142" s="52"/>
      <c r="AF142" s="131"/>
      <c r="AG142" s="52"/>
      <c r="AH142" s="52"/>
      <c r="AI142" s="52"/>
      <c r="AJ142" s="52"/>
      <c r="AK142" s="52"/>
      <c r="AL142" s="52"/>
      <c r="AM142" s="62"/>
      <c r="AO142" s="137"/>
      <c r="AP142" s="138"/>
    </row>
    <row r="143" spans="1:39" s="106" customFormat="1" ht="12">
      <c r="A143" s="87" t="s">
        <v>241</v>
      </c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90"/>
      <c r="T143" s="90"/>
      <c r="U143" s="89"/>
      <c r="V143" s="89"/>
      <c r="W143" s="91"/>
      <c r="X143" s="89"/>
      <c r="Y143" s="89"/>
      <c r="Z143" s="89"/>
      <c r="AA143" s="89"/>
      <c r="AB143" s="89"/>
      <c r="AC143" s="86" t="s">
        <v>206</v>
      </c>
      <c r="AD143" s="89"/>
      <c r="AE143" s="89"/>
      <c r="AF143" s="129"/>
      <c r="AG143" s="89"/>
      <c r="AH143" s="89"/>
      <c r="AI143" s="89"/>
      <c r="AJ143" s="89"/>
      <c r="AK143" s="89"/>
      <c r="AL143" s="89"/>
      <c r="AM143" s="92"/>
    </row>
    <row r="144" spans="1:40" s="6" customFormat="1" ht="12">
      <c r="A144" s="50" t="s">
        <v>227</v>
      </c>
      <c r="B144" s="51" t="s">
        <v>223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 t="s">
        <v>79</v>
      </c>
      <c r="U144" s="63" t="s">
        <v>79</v>
      </c>
      <c r="V144" s="65"/>
      <c r="W144" s="54"/>
      <c r="X144" s="54"/>
      <c r="Y144" s="52"/>
      <c r="Z144" s="52"/>
      <c r="AA144" s="52"/>
      <c r="AB144" s="52"/>
      <c r="AC144" s="52"/>
      <c r="AD144" s="52"/>
      <c r="AE144" s="52"/>
      <c r="AF144" s="126"/>
      <c r="AG144" s="54"/>
      <c r="AH144" s="143">
        <v>20000</v>
      </c>
      <c r="AI144" s="143">
        <v>10000</v>
      </c>
      <c r="AJ144" s="158">
        <v>10000</v>
      </c>
      <c r="AK144" s="143"/>
      <c r="AL144" s="143"/>
      <c r="AM144" s="144">
        <f>SUM(V144:AJ144)</f>
        <v>40000</v>
      </c>
      <c r="AN144" s="6" t="s">
        <v>246</v>
      </c>
    </row>
    <row r="145" spans="1:40" s="6" customFormat="1" ht="12">
      <c r="A145" s="50" t="s">
        <v>228</v>
      </c>
      <c r="B145" s="51" t="s">
        <v>224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5"/>
      <c r="W145" s="54"/>
      <c r="X145" s="54"/>
      <c r="Y145" s="52"/>
      <c r="Z145" s="52"/>
      <c r="AA145" s="52"/>
      <c r="AB145" s="52"/>
      <c r="AC145" s="52"/>
      <c r="AD145" s="52"/>
      <c r="AE145" s="52"/>
      <c r="AF145" s="126"/>
      <c r="AG145" s="54"/>
      <c r="AH145" s="143">
        <v>54765</v>
      </c>
      <c r="AI145" s="143">
        <v>109400</v>
      </c>
      <c r="AJ145" s="158">
        <v>29035</v>
      </c>
      <c r="AK145" s="143"/>
      <c r="AL145" s="143"/>
      <c r="AM145" s="159">
        <v>193200</v>
      </c>
      <c r="AN145" s="6" t="s">
        <v>246</v>
      </c>
    </row>
    <row r="146" spans="1:40" s="6" customFormat="1" ht="12">
      <c r="A146" s="50" t="s">
        <v>229</v>
      </c>
      <c r="B146" s="51" t="s">
        <v>224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4"/>
      <c r="V146" s="65"/>
      <c r="W146" s="54"/>
      <c r="X146" s="54"/>
      <c r="Y146" s="52"/>
      <c r="Z146" s="62"/>
      <c r="AA146" s="52"/>
      <c r="AB146" s="62"/>
      <c r="AC146" s="52"/>
      <c r="AD146" s="62"/>
      <c r="AE146" s="52"/>
      <c r="AF146" s="126"/>
      <c r="AG146" s="54"/>
      <c r="AH146" s="144">
        <v>22520</v>
      </c>
      <c r="AI146" s="143"/>
      <c r="AJ146" s="143">
        <v>27480</v>
      </c>
      <c r="AK146" s="143"/>
      <c r="AL146" s="143"/>
      <c r="AM146" s="144">
        <f>SUM(V146:AJ146)</f>
        <v>50000</v>
      </c>
      <c r="AN146" s="6" t="s">
        <v>246</v>
      </c>
    </row>
    <row r="147" spans="1:40" s="6" customFormat="1" ht="12">
      <c r="A147" s="50" t="s">
        <v>230</v>
      </c>
      <c r="B147" s="51" t="s">
        <v>239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4"/>
      <c r="V147" s="52"/>
      <c r="W147" s="52"/>
      <c r="X147" s="52"/>
      <c r="Y147" s="68"/>
      <c r="Z147" s="71"/>
      <c r="AA147" s="52"/>
      <c r="AB147" s="71"/>
      <c r="AC147" s="52"/>
      <c r="AD147" s="82"/>
      <c r="AE147" s="52"/>
      <c r="AF147" s="126"/>
      <c r="AG147" s="54"/>
      <c r="AH147" s="145"/>
      <c r="AI147" s="143">
        <v>30000</v>
      </c>
      <c r="AJ147" s="158">
        <v>60000</v>
      </c>
      <c r="AK147" s="143"/>
      <c r="AL147" s="143"/>
      <c r="AM147" s="157">
        <v>90000</v>
      </c>
      <c r="AN147" s="6" t="s">
        <v>247</v>
      </c>
    </row>
    <row r="148" spans="1:40" s="6" customFormat="1" ht="12">
      <c r="A148" s="50" t="s">
        <v>226</v>
      </c>
      <c r="B148" s="51" t="s">
        <v>225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4"/>
      <c r="V148" s="52"/>
      <c r="W148" s="52"/>
      <c r="X148" s="52"/>
      <c r="Y148" s="68"/>
      <c r="Z148" s="71"/>
      <c r="AA148" s="52"/>
      <c r="AB148" s="71"/>
      <c r="AC148" s="52"/>
      <c r="AD148" s="82"/>
      <c r="AE148" s="52"/>
      <c r="AF148" s="126"/>
      <c r="AG148" s="54"/>
      <c r="AH148" s="143">
        <v>5000</v>
      </c>
      <c r="AI148" s="143">
        <v>5000</v>
      </c>
      <c r="AJ148" s="143">
        <v>5000</v>
      </c>
      <c r="AK148" s="143"/>
      <c r="AL148" s="143"/>
      <c r="AM148" s="144">
        <v>15000</v>
      </c>
      <c r="AN148" s="6" t="s">
        <v>246</v>
      </c>
    </row>
    <row r="149" spans="1:42" s="6" customFormat="1" ht="12">
      <c r="A149" s="50"/>
      <c r="B149" s="51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4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126"/>
      <c r="AG149" s="52"/>
      <c r="AH149" s="143"/>
      <c r="AI149" s="52"/>
      <c r="AJ149" s="143"/>
      <c r="AK149" s="143"/>
      <c r="AL149" s="143"/>
      <c r="AM149" s="144"/>
      <c r="AO149" s="137"/>
      <c r="AP149" s="138"/>
    </row>
    <row r="150" spans="1:42" s="153" customFormat="1" ht="12">
      <c r="A150" s="149" t="s">
        <v>240</v>
      </c>
      <c r="B150" s="150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151"/>
      <c r="AA150" s="92"/>
      <c r="AB150" s="151"/>
      <c r="AC150" s="92"/>
      <c r="AD150" s="152"/>
      <c r="AE150" s="92"/>
      <c r="AF150" s="92"/>
      <c r="AG150" s="92"/>
      <c r="AH150" s="146"/>
      <c r="AI150" s="92"/>
      <c r="AJ150" s="146"/>
      <c r="AK150" s="146"/>
      <c r="AL150" s="146"/>
      <c r="AM150" s="146"/>
      <c r="AO150" s="154"/>
      <c r="AP150" s="154"/>
    </row>
    <row r="151" spans="1:42" s="5" customFormat="1" ht="12">
      <c r="A151" s="50" t="s">
        <v>231</v>
      </c>
      <c r="B151" s="72" t="s">
        <v>236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73"/>
      <c r="AA151" s="62"/>
      <c r="AB151" s="73"/>
      <c r="AC151" s="62"/>
      <c r="AD151" s="68"/>
      <c r="AE151" s="62"/>
      <c r="AF151" s="62"/>
      <c r="AG151" s="62"/>
      <c r="AH151" s="144"/>
      <c r="AI151" s="62"/>
      <c r="AJ151" s="144">
        <v>20000</v>
      </c>
      <c r="AK151" s="144"/>
      <c r="AL151" s="144">
        <v>15000</v>
      </c>
      <c r="AM151" s="144">
        <v>35000</v>
      </c>
      <c r="AO151" s="139"/>
      <c r="AP151" s="139"/>
    </row>
    <row r="152" spans="1:42" s="5" customFormat="1" ht="12">
      <c r="A152" s="50" t="s">
        <v>232</v>
      </c>
      <c r="B152" s="72" t="s">
        <v>236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73"/>
      <c r="AA152" s="62"/>
      <c r="AB152" s="73"/>
      <c r="AC152" s="62"/>
      <c r="AD152" s="68"/>
      <c r="AE152" s="62"/>
      <c r="AF152" s="62"/>
      <c r="AG152" s="62"/>
      <c r="AH152" s="144"/>
      <c r="AI152" s="62"/>
      <c r="AJ152" s="144">
        <v>45000</v>
      </c>
      <c r="AK152" s="144">
        <v>104400</v>
      </c>
      <c r="AL152" s="144">
        <v>40600</v>
      </c>
      <c r="AM152" s="144">
        <v>190000</v>
      </c>
      <c r="AO152" s="139"/>
      <c r="AP152" s="139"/>
    </row>
    <row r="153" spans="1:42" s="5" customFormat="1" ht="12">
      <c r="A153" s="50" t="s">
        <v>233</v>
      </c>
      <c r="B153" s="72" t="s">
        <v>236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73"/>
      <c r="AA153" s="62"/>
      <c r="AB153" s="73"/>
      <c r="AC153" s="62"/>
      <c r="AD153" s="68"/>
      <c r="AE153" s="62"/>
      <c r="AF153" s="62"/>
      <c r="AG153" s="62"/>
      <c r="AH153" s="144"/>
      <c r="AI153" s="62"/>
      <c r="AJ153" s="144">
        <v>20000</v>
      </c>
      <c r="AK153" s="144">
        <v>20000</v>
      </c>
      <c r="AL153" s="144">
        <v>7000</v>
      </c>
      <c r="AM153" s="144">
        <v>47000</v>
      </c>
      <c r="AO153" s="139"/>
      <c r="AP153" s="139"/>
    </row>
    <row r="154" spans="1:42" s="5" customFormat="1" ht="12">
      <c r="A154" s="50" t="s">
        <v>234</v>
      </c>
      <c r="B154" s="72" t="s">
        <v>242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73"/>
      <c r="AA154" s="62"/>
      <c r="AB154" s="73"/>
      <c r="AC154" s="62"/>
      <c r="AD154" s="68"/>
      <c r="AE154" s="62"/>
      <c r="AF154" s="62"/>
      <c r="AG154" s="62"/>
      <c r="AH154" s="144"/>
      <c r="AI154" s="62"/>
      <c r="AJ154" s="144"/>
      <c r="AK154" s="144">
        <v>30000</v>
      </c>
      <c r="AL154" s="144">
        <v>57000</v>
      </c>
      <c r="AM154" s="144">
        <v>87000</v>
      </c>
      <c r="AO154" s="139"/>
      <c r="AP154" s="139"/>
    </row>
    <row r="155" spans="1:42" s="5" customFormat="1" ht="12">
      <c r="A155" s="50" t="s">
        <v>235</v>
      </c>
      <c r="B155" s="72" t="s">
        <v>236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73"/>
      <c r="AA155" s="62"/>
      <c r="AB155" s="73"/>
      <c r="AC155" s="62"/>
      <c r="AD155" s="68"/>
      <c r="AE155" s="62"/>
      <c r="AF155" s="62"/>
      <c r="AG155" s="62"/>
      <c r="AH155" s="144"/>
      <c r="AI155" s="62"/>
      <c r="AJ155" s="144">
        <v>10885</v>
      </c>
      <c r="AK155" s="144"/>
      <c r="AL155" s="156" t="s">
        <v>244</v>
      </c>
      <c r="AM155" s="144">
        <v>10885</v>
      </c>
      <c r="AO155" s="139"/>
      <c r="AP155" s="139"/>
    </row>
    <row r="156" spans="1:42" s="5" customFormat="1" ht="12">
      <c r="A156" s="50"/>
      <c r="B156" s="7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73"/>
      <c r="AA156" s="62"/>
      <c r="AB156" s="73"/>
      <c r="AC156" s="62"/>
      <c r="AD156" s="68"/>
      <c r="AE156" s="62"/>
      <c r="AF156" s="62"/>
      <c r="AG156" s="62"/>
      <c r="AH156" s="144"/>
      <c r="AI156" s="62"/>
      <c r="AJ156" s="144"/>
      <c r="AK156" s="144"/>
      <c r="AL156" s="144"/>
      <c r="AM156" s="144"/>
      <c r="AO156" s="139"/>
      <c r="AP156" s="139"/>
    </row>
    <row r="157" spans="1:42" s="5" customFormat="1" ht="14.25" customHeight="1">
      <c r="A157" s="50" t="s">
        <v>39</v>
      </c>
      <c r="B157" s="72"/>
      <c r="C157" s="62">
        <f>SUM(C4:C44)</f>
        <v>283400</v>
      </c>
      <c r="D157" s="62">
        <f>SUM(D4:D44)</f>
        <v>283400</v>
      </c>
      <c r="E157" s="62">
        <f>SUM(E4:E73)</f>
        <v>283400</v>
      </c>
      <c r="F157" s="62">
        <f>SUM(F4:F73)</f>
        <v>108444</v>
      </c>
      <c r="G157" s="62">
        <f>SUM(G4:G73)</f>
        <v>147087</v>
      </c>
      <c r="H157" s="62">
        <f>SUM(H4:H73)</f>
        <v>110325</v>
      </c>
      <c r="I157" s="62">
        <f>SUM(I4:I73)</f>
        <v>36775</v>
      </c>
      <c r="J157" s="62">
        <f>SUM(J51:J73)</f>
        <v>146600</v>
      </c>
      <c r="K157" s="62">
        <f>SUM(K51:K72)</f>
        <v>283400</v>
      </c>
      <c r="L157" s="62">
        <f>SUM(L51:L76)</f>
        <v>145621</v>
      </c>
      <c r="M157" s="62">
        <f>SUM(M51:M76)</f>
        <v>273500</v>
      </c>
      <c r="N157" s="62">
        <f>SUM(N51:N89)</f>
        <v>145521</v>
      </c>
      <c r="O157" s="62">
        <f>SUM(O51:O89)</f>
        <v>269200</v>
      </c>
      <c r="P157" s="62">
        <f>SUM(P51:P89)</f>
        <v>144674</v>
      </c>
      <c r="Q157" s="62">
        <f>SUM(Q51:Q102)</f>
        <v>269200</v>
      </c>
      <c r="R157" s="62">
        <f>SUM(R51:R102)</f>
        <v>144674</v>
      </c>
      <c r="S157" s="62">
        <f>SUM(S51:S102)</f>
        <v>269200</v>
      </c>
      <c r="T157" s="62">
        <f>SUM(T51:T106)</f>
        <v>117705</v>
      </c>
      <c r="U157" s="62">
        <f>SUM(U51:U110)</f>
        <v>269200</v>
      </c>
      <c r="V157" s="62">
        <f>SUM(V59:V112)</f>
        <v>95652</v>
      </c>
      <c r="W157" s="62">
        <f>SUM(W51:W116)</f>
        <v>269200</v>
      </c>
      <c r="X157" s="62">
        <f>SUM(X51:X119)</f>
        <v>116908</v>
      </c>
      <c r="Y157" s="62">
        <f>SUM(Y58:Y119)</f>
        <v>269200</v>
      </c>
      <c r="Z157" s="62">
        <f>SUM(Z51:Z119)</f>
        <v>74330</v>
      </c>
      <c r="AA157" s="115">
        <f>SUM(AA58:AA149)</f>
        <v>269200</v>
      </c>
      <c r="AB157" s="62">
        <f aca="true" t="shared" si="3" ref="AB157:AG157">SUM(AB59:AB149)</f>
        <v>74330</v>
      </c>
      <c r="AC157" s="62">
        <f t="shared" si="3"/>
        <v>252700</v>
      </c>
      <c r="AD157" s="62">
        <f t="shared" si="3"/>
        <v>197900</v>
      </c>
      <c r="AE157" s="62">
        <f t="shared" si="3"/>
        <v>252700</v>
      </c>
      <c r="AF157" s="62">
        <f t="shared" si="3"/>
        <v>24500</v>
      </c>
      <c r="AG157" s="62">
        <f t="shared" si="3"/>
        <v>161200</v>
      </c>
      <c r="AH157" s="146">
        <v>227400</v>
      </c>
      <c r="AI157" s="62">
        <f>SUM(AI59:AI149)</f>
        <v>154400</v>
      </c>
      <c r="AJ157" s="146">
        <v>227400</v>
      </c>
      <c r="AK157" s="144">
        <v>154400</v>
      </c>
      <c r="AL157" s="144">
        <v>119600</v>
      </c>
      <c r="AM157" s="144"/>
      <c r="AO157" s="139"/>
      <c r="AP157" s="140"/>
    </row>
    <row r="158" spans="1:42" s="5" customFormat="1" ht="12">
      <c r="A158" s="50" t="s">
        <v>40</v>
      </c>
      <c r="B158" s="72"/>
      <c r="C158" s="62">
        <v>283400</v>
      </c>
      <c r="D158" s="62">
        <v>283400</v>
      </c>
      <c r="E158" s="62">
        <v>283400</v>
      </c>
      <c r="F158" s="62"/>
      <c r="G158" s="62">
        <v>147087</v>
      </c>
      <c r="H158" s="62">
        <v>110325</v>
      </c>
      <c r="I158" s="62">
        <v>36775</v>
      </c>
      <c r="J158" s="62">
        <v>146600</v>
      </c>
      <c r="K158" s="62">
        <v>283400</v>
      </c>
      <c r="L158" s="62">
        <v>145621</v>
      </c>
      <c r="M158" s="62">
        <v>273500</v>
      </c>
      <c r="N158" s="62">
        <v>145621</v>
      </c>
      <c r="O158" s="62">
        <v>269200</v>
      </c>
      <c r="P158" s="62">
        <v>144674</v>
      </c>
      <c r="Q158" s="62">
        <v>269200</v>
      </c>
      <c r="R158" s="62">
        <v>144674</v>
      </c>
      <c r="S158" s="62">
        <v>269200</v>
      </c>
      <c r="T158" s="62">
        <v>117705</v>
      </c>
      <c r="U158" s="62">
        <v>269200</v>
      </c>
      <c r="V158" s="62">
        <v>95652</v>
      </c>
      <c r="W158" s="62">
        <v>269200</v>
      </c>
      <c r="X158" s="62">
        <v>116908</v>
      </c>
      <c r="Y158" s="62">
        <v>269200</v>
      </c>
      <c r="Z158" s="73">
        <v>74330</v>
      </c>
      <c r="AA158" s="62">
        <v>253000</v>
      </c>
      <c r="AB158" s="73">
        <v>74330</v>
      </c>
      <c r="AC158" s="62">
        <v>252700</v>
      </c>
      <c r="AD158" s="68">
        <v>197900</v>
      </c>
      <c r="AE158" s="62">
        <v>252700</v>
      </c>
      <c r="AF158" s="62">
        <v>24500</v>
      </c>
      <c r="AG158" s="62">
        <v>161200</v>
      </c>
      <c r="AH158" s="146">
        <v>227400</v>
      </c>
      <c r="AI158" s="62">
        <v>154400</v>
      </c>
      <c r="AJ158" s="146">
        <v>227400</v>
      </c>
      <c r="AK158" s="156">
        <v>154400</v>
      </c>
      <c r="AL158" s="159">
        <v>211400</v>
      </c>
      <c r="AM158" s="144"/>
      <c r="AO158" s="139"/>
      <c r="AP158" s="139"/>
    </row>
    <row r="159" spans="1:42" s="5" customFormat="1" ht="12">
      <c r="A159" s="50" t="s">
        <v>41</v>
      </c>
      <c r="B159" s="72"/>
      <c r="C159" s="62">
        <f>C158-C157</f>
        <v>0</v>
      </c>
      <c r="D159" s="62">
        <f>D158-D157</f>
        <v>0</v>
      </c>
      <c r="E159" s="62">
        <f>E158-E157</f>
        <v>0</v>
      </c>
      <c r="F159" s="62"/>
      <c r="G159" s="62">
        <f aca="true" t="shared" si="4" ref="G159:AG159">G158-G157</f>
        <v>0</v>
      </c>
      <c r="H159" s="62">
        <f t="shared" si="4"/>
        <v>0</v>
      </c>
      <c r="I159" s="62">
        <f t="shared" si="4"/>
        <v>0</v>
      </c>
      <c r="J159" s="62">
        <f t="shared" si="4"/>
        <v>0</v>
      </c>
      <c r="K159" s="62">
        <f t="shared" si="4"/>
        <v>0</v>
      </c>
      <c r="L159" s="62">
        <f t="shared" si="4"/>
        <v>0</v>
      </c>
      <c r="M159" s="62">
        <f t="shared" si="4"/>
        <v>0</v>
      </c>
      <c r="N159" s="62">
        <f t="shared" si="4"/>
        <v>100</v>
      </c>
      <c r="O159" s="62">
        <f t="shared" si="4"/>
        <v>0</v>
      </c>
      <c r="P159" s="62">
        <f t="shared" si="4"/>
        <v>0</v>
      </c>
      <c r="Q159" s="62">
        <f t="shared" si="4"/>
        <v>0</v>
      </c>
      <c r="R159" s="62">
        <f t="shared" si="4"/>
        <v>0</v>
      </c>
      <c r="S159" s="68">
        <f t="shared" si="4"/>
        <v>0</v>
      </c>
      <c r="T159" s="68">
        <f t="shared" si="4"/>
        <v>0</v>
      </c>
      <c r="U159" s="68">
        <f t="shared" si="4"/>
        <v>0</v>
      </c>
      <c r="V159" s="68">
        <f t="shared" si="4"/>
        <v>0</v>
      </c>
      <c r="W159" s="68">
        <f t="shared" si="4"/>
        <v>0</v>
      </c>
      <c r="X159" s="68">
        <f t="shared" si="4"/>
        <v>0</v>
      </c>
      <c r="Y159" s="68">
        <f t="shared" si="4"/>
        <v>0</v>
      </c>
      <c r="Z159" s="68">
        <f t="shared" si="4"/>
        <v>0</v>
      </c>
      <c r="AA159" s="115">
        <f t="shared" si="4"/>
        <v>-16200</v>
      </c>
      <c r="AB159" s="68">
        <f t="shared" si="4"/>
        <v>0</v>
      </c>
      <c r="AC159" s="68">
        <f t="shared" si="4"/>
        <v>0</v>
      </c>
      <c r="AD159" s="68">
        <f t="shared" si="4"/>
        <v>0</v>
      </c>
      <c r="AE159" s="68">
        <f t="shared" si="4"/>
        <v>0</v>
      </c>
      <c r="AF159" s="68">
        <f t="shared" si="4"/>
        <v>0</v>
      </c>
      <c r="AG159" s="68">
        <f t="shared" si="4"/>
        <v>0</v>
      </c>
      <c r="AH159" s="147"/>
      <c r="AI159" s="68">
        <f>AI158-AI157</f>
        <v>0</v>
      </c>
      <c r="AJ159" s="147"/>
      <c r="AK159" s="147"/>
      <c r="AL159" s="147">
        <v>91800</v>
      </c>
      <c r="AM159" s="144"/>
      <c r="AO159" s="139"/>
      <c r="AP159" s="138"/>
    </row>
    <row r="160" spans="1:42" s="5" customFormat="1" ht="12">
      <c r="A160" s="148" t="s">
        <v>248</v>
      </c>
      <c r="B160" s="72"/>
      <c r="C160" s="62"/>
      <c r="D160" s="62"/>
      <c r="E160" s="62"/>
      <c r="F160" s="62"/>
      <c r="G160" s="62"/>
      <c r="H160" s="74"/>
      <c r="I160" s="62"/>
      <c r="J160" s="74"/>
      <c r="K160" s="62"/>
      <c r="L160" s="74"/>
      <c r="M160" s="62"/>
      <c r="N160" s="74"/>
      <c r="O160" s="62"/>
      <c r="P160" s="75"/>
      <c r="Q160" s="76"/>
      <c r="R160" s="76"/>
      <c r="S160" s="76"/>
      <c r="T160" s="62"/>
      <c r="U160" s="62" t="s">
        <v>79</v>
      </c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133"/>
      <c r="AG160" s="76"/>
      <c r="AH160" s="76"/>
      <c r="AI160" s="76"/>
      <c r="AJ160" s="76"/>
      <c r="AK160" s="76"/>
      <c r="AL160" s="76"/>
      <c r="AM160" s="50"/>
      <c r="AO160" s="139"/>
      <c r="AP160" s="138"/>
    </row>
    <row r="161" spans="1:42" s="5" customFormat="1" ht="12" hidden="1">
      <c r="A161" s="5" t="s">
        <v>179</v>
      </c>
      <c r="B161" s="77"/>
      <c r="H161" s="78"/>
      <c r="J161" s="79"/>
      <c r="L161" s="80"/>
      <c r="N161" s="80"/>
      <c r="P161" s="80"/>
      <c r="R161" s="5" t="s">
        <v>63</v>
      </c>
      <c r="AF161" s="134"/>
      <c r="AO161" s="139"/>
      <c r="AP161" s="139"/>
    </row>
    <row r="162" spans="23:42" ht="12">
      <c r="W162" s="69"/>
      <c r="X162" s="69" t="e">
        <f>SUM(#REF!)</f>
        <v>#REF!</v>
      </c>
      <c r="Y162" s="70"/>
      <c r="AA162" s="70"/>
      <c r="AC162" s="70"/>
      <c r="AM162" s="1" t="s">
        <v>245</v>
      </c>
      <c r="AO162" s="141"/>
      <c r="AP162" s="142"/>
    </row>
    <row r="163" spans="41:42" ht="12" hidden="1">
      <c r="AO163" s="141"/>
      <c r="AP163" s="141"/>
    </row>
    <row r="164" spans="41:42" ht="12" hidden="1">
      <c r="AO164" s="141"/>
      <c r="AP164" s="141"/>
    </row>
    <row r="165" spans="41:42" ht="12" hidden="1">
      <c r="AO165" s="141"/>
      <c r="AP165" s="141"/>
    </row>
    <row r="166" spans="2:42" ht="12" hidden="1">
      <c r="B166" s="70"/>
      <c r="C166" s="70"/>
      <c r="D166" s="70"/>
      <c r="AO166" s="141"/>
      <c r="AP166" s="141"/>
    </row>
    <row r="167" spans="1:42" ht="12" hidden="1">
      <c r="A167" s="95" t="s">
        <v>198</v>
      </c>
      <c r="B167" s="96"/>
      <c r="C167" s="96"/>
      <c r="D167" s="96"/>
      <c r="E167" s="97">
        <v>74300</v>
      </c>
      <c r="AO167" s="141"/>
      <c r="AP167" s="141"/>
    </row>
    <row r="168" spans="1:42" ht="12" hidden="1">
      <c r="A168" s="102" t="s">
        <v>194</v>
      </c>
      <c r="B168" s="94"/>
      <c r="C168" s="94"/>
      <c r="D168" s="94"/>
      <c r="E168" s="98">
        <v>-16200</v>
      </c>
      <c r="AO168" s="141"/>
      <c r="AP168" s="141"/>
    </row>
    <row r="169" spans="1:42" ht="12" hidden="1">
      <c r="A169" s="102" t="s">
        <v>200</v>
      </c>
      <c r="B169" s="94"/>
      <c r="C169" s="94"/>
      <c r="D169" s="94"/>
      <c r="E169" s="98">
        <v>11300</v>
      </c>
      <c r="AO169" s="141"/>
      <c r="AP169" s="141"/>
    </row>
    <row r="170" spans="1:42" ht="12" hidden="1" thickBot="1">
      <c r="A170" s="99" t="s">
        <v>195</v>
      </c>
      <c r="B170" s="100"/>
      <c r="C170" s="100"/>
      <c r="D170" s="100"/>
      <c r="E170" s="101">
        <f>SUM(E167:E169)</f>
        <v>69400</v>
      </c>
      <c r="AO170" s="141"/>
      <c r="AP170" s="141"/>
    </row>
    <row r="171" spans="41:42" ht="12" hidden="1">
      <c r="AO171" s="141"/>
      <c r="AP171" s="141"/>
    </row>
    <row r="172" spans="1:42" ht="12" hidden="1">
      <c r="A172" s="95" t="s">
        <v>196</v>
      </c>
      <c r="B172" s="96"/>
      <c r="C172" s="96"/>
      <c r="D172" s="96"/>
      <c r="E172" s="105">
        <v>135700</v>
      </c>
      <c r="AO172" s="141"/>
      <c r="AP172" s="141"/>
    </row>
    <row r="173" spans="1:42" ht="12" hidden="1">
      <c r="A173" s="102" t="s">
        <v>197</v>
      </c>
      <c r="B173" s="94"/>
      <c r="C173" s="94"/>
      <c r="D173" s="94"/>
      <c r="E173" s="103">
        <v>-24500</v>
      </c>
      <c r="AO173" s="141"/>
      <c r="AP173" s="141"/>
    </row>
    <row r="174" spans="1:42" ht="12" hidden="1" thickBot="1">
      <c r="A174" s="99" t="s">
        <v>199</v>
      </c>
      <c r="B174" s="100"/>
      <c r="C174" s="100"/>
      <c r="D174" s="100"/>
      <c r="E174" s="104">
        <f>SUM(E172:E173)</f>
        <v>111200</v>
      </c>
      <c r="AO174" s="141"/>
      <c r="AP174" s="141"/>
    </row>
    <row r="175" spans="41:42" ht="12" hidden="1">
      <c r="AO175" s="141"/>
      <c r="AP175" s="141"/>
    </row>
    <row r="176" spans="41:42" ht="12" hidden="1">
      <c r="AO176" s="141"/>
      <c r="AP176" s="141"/>
    </row>
    <row r="177" spans="41:42" ht="12">
      <c r="AO177" s="141"/>
      <c r="AP177" s="141"/>
    </row>
    <row r="178" spans="40:41" ht="12">
      <c r="AN178" s="141"/>
      <c r="AO178" s="141"/>
    </row>
    <row r="179" spans="41:42" ht="12">
      <c r="AO179" s="138"/>
      <c r="AP179" s="141"/>
    </row>
    <row r="180" spans="41:42" ht="12">
      <c r="AO180" s="138"/>
      <c r="AP180" s="141"/>
    </row>
    <row r="181" ht="12">
      <c r="AO181" s="69"/>
    </row>
    <row r="182" ht="12">
      <c r="AE182" s="138"/>
    </row>
    <row r="183" ht="12">
      <c r="AO183" s="1" t="s">
        <v>211</v>
      </c>
    </row>
    <row r="184" spans="1:31" ht="12">
      <c r="A184" s="52"/>
      <c r="B184" s="126"/>
      <c r="C184" s="62">
        <v>18330</v>
      </c>
      <c r="AE184" s="69"/>
    </row>
    <row r="185" ht="12"/>
    <row r="186" ht="12">
      <c r="AG186" s="52"/>
    </row>
    <row r="187" ht="12"/>
    <row r="188" ht="12">
      <c r="AG188" s="69"/>
    </row>
    <row r="189" ht="12"/>
    <row r="190" spans="34:37" ht="12">
      <c r="AH190" s="138"/>
      <c r="AI190" s="138"/>
      <c r="AJ190" s="138"/>
      <c r="AK190" s="138"/>
    </row>
    <row r="191" spans="34:37" ht="12">
      <c r="AH191" s="138"/>
      <c r="AI191" s="138"/>
      <c r="AJ191" s="138"/>
      <c r="AK191" s="138"/>
    </row>
    <row r="192" spans="34:38" ht="12">
      <c r="AH192" s="69"/>
      <c r="AI192" s="69"/>
      <c r="AJ192" s="69"/>
      <c r="AK192" s="69"/>
      <c r="AL192" s="69"/>
    </row>
  </sheetData>
  <sheetProtection/>
  <printOptions horizontalCentered="1" verticalCentered="1"/>
  <pageMargins left="0.18" right="0.24" top="0.18" bottom="0.19" header="0" footer="0.17"/>
  <pageSetup cellComments="asDisplayed" fitToHeight="1" fitToWidth="1" horizontalDpi="600" verticalDpi="600" orientation="landscape" scale="77" r:id="rId4"/>
  <rowBreaks count="1" manualBreakCount="1">
    <brk id="5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Zitske</dc:creator>
  <cp:keywords/>
  <dc:description/>
  <cp:lastModifiedBy>Keally, Fran</cp:lastModifiedBy>
  <cp:lastPrinted>2012-07-18T14:09:38Z</cp:lastPrinted>
  <dcterms:created xsi:type="dcterms:W3CDTF">1999-03-15T16:43:37Z</dcterms:created>
  <dcterms:modified xsi:type="dcterms:W3CDTF">2012-08-30T15:45:44Z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