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90" windowWidth="28755" windowHeight="14370" activeTab="4"/>
  </bookViews>
  <sheets>
    <sheet name="algae cells per ml" sheetId="1" r:id="rId1"/>
    <sheet name="algae %" sheetId="2" r:id="rId2"/>
    <sheet name="Sheet3" sheetId="3" r:id="rId3"/>
    <sheet name="1" sheetId="4" r:id="rId4"/>
    <sheet name="cellml" sheetId="5" r:id="rId5"/>
    <sheet name="2" sheetId="7" r:id="rId6"/>
    <sheet name="% a" sheetId="8" r:id="rId7"/>
    <sheet name="Sheet1" sheetId="10" r:id="rId8"/>
    <sheet name="2012 cellsml" sheetId="11" r:id="rId9"/>
    <sheet name="2012 %" sheetId="12" r:id="rId10"/>
  </sheets>
  <calcPr calcId="145621"/>
</workbook>
</file>

<file path=xl/calcChain.xml><?xml version="1.0" encoding="utf-8"?>
<calcChain xmlns="http://schemas.openxmlformats.org/spreadsheetml/2006/main">
  <c r="D60" i="11" l="1"/>
  <c r="E60" i="11"/>
  <c r="F60" i="11"/>
  <c r="G60" i="11"/>
  <c r="H60" i="11"/>
  <c r="I60" i="11"/>
  <c r="J60" i="11"/>
  <c r="K60" i="11"/>
  <c r="L60" i="11"/>
  <c r="M60" i="11"/>
  <c r="N60" i="11"/>
  <c r="O60" i="11"/>
  <c r="P60" i="11"/>
  <c r="C60" i="11"/>
  <c r="D58" i="11"/>
  <c r="E58" i="11"/>
  <c r="F58" i="11"/>
  <c r="G58" i="11"/>
  <c r="H58" i="11"/>
  <c r="I58" i="11"/>
  <c r="J58" i="11"/>
  <c r="K58" i="11"/>
  <c r="L58" i="11"/>
  <c r="M58" i="11"/>
  <c r="N58" i="11"/>
  <c r="O58" i="11"/>
  <c r="P58" i="11"/>
  <c r="C58" i="11"/>
  <c r="P54" i="11"/>
  <c r="D54" i="11"/>
  <c r="E54" i="11"/>
  <c r="F54" i="11"/>
  <c r="G54" i="11"/>
  <c r="H54" i="11"/>
  <c r="I54" i="11"/>
  <c r="J54" i="11"/>
  <c r="K54" i="11"/>
  <c r="L54" i="11"/>
  <c r="M54" i="11"/>
  <c r="N54" i="11"/>
  <c r="O54" i="11"/>
  <c r="C54" i="11"/>
  <c r="D39" i="11"/>
  <c r="E39" i="11"/>
  <c r="F39" i="11"/>
  <c r="G39" i="11"/>
  <c r="H39" i="11"/>
  <c r="I39" i="11"/>
  <c r="J39" i="11"/>
  <c r="K39" i="11"/>
  <c r="L39" i="11"/>
  <c r="M39" i="11"/>
  <c r="N39" i="11"/>
  <c r="O39" i="11"/>
  <c r="P39" i="11"/>
  <c r="C39" i="11"/>
  <c r="D36" i="11"/>
  <c r="E36" i="11"/>
  <c r="F36" i="11"/>
  <c r="G36" i="11"/>
  <c r="H36" i="11"/>
  <c r="I36" i="11"/>
  <c r="J36" i="11"/>
  <c r="K36" i="11"/>
  <c r="L36" i="11"/>
  <c r="M36" i="11"/>
  <c r="N36" i="11"/>
  <c r="O36" i="11"/>
  <c r="P36" i="11"/>
  <c r="C36" i="11"/>
  <c r="D34" i="11"/>
  <c r="E34" i="11"/>
  <c r="F34" i="11"/>
  <c r="G34" i="11"/>
  <c r="H34" i="11"/>
  <c r="I34" i="11"/>
  <c r="J34" i="11"/>
  <c r="K34" i="11"/>
  <c r="L34" i="11"/>
  <c r="M34" i="11"/>
  <c r="N34" i="11"/>
  <c r="O34" i="11"/>
  <c r="P34" i="11"/>
  <c r="C34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C12" i="11"/>
  <c r="D41" i="7"/>
  <c r="E41" i="7"/>
  <c r="F41" i="7"/>
  <c r="G41" i="7"/>
  <c r="H41" i="7"/>
  <c r="I41" i="7"/>
  <c r="J41" i="7"/>
  <c r="K41" i="7"/>
  <c r="L41" i="7"/>
  <c r="M41" i="7"/>
  <c r="N41" i="7"/>
  <c r="O41" i="7"/>
  <c r="C41" i="7"/>
  <c r="D39" i="7"/>
  <c r="E39" i="7"/>
  <c r="F39" i="7"/>
  <c r="G39" i="7"/>
  <c r="H39" i="7"/>
  <c r="I39" i="7"/>
  <c r="J39" i="7"/>
  <c r="K39" i="7"/>
  <c r="L39" i="7"/>
  <c r="M39" i="7"/>
  <c r="N39" i="7"/>
  <c r="O39" i="7"/>
  <c r="C39" i="7"/>
  <c r="D28" i="7"/>
  <c r="E28" i="7"/>
  <c r="F28" i="7"/>
  <c r="G28" i="7"/>
  <c r="H28" i="7"/>
  <c r="I28" i="7"/>
  <c r="J28" i="7"/>
  <c r="K28" i="7"/>
  <c r="L28" i="7"/>
  <c r="M28" i="7"/>
  <c r="N28" i="7"/>
  <c r="O28" i="7"/>
  <c r="C28" i="7"/>
  <c r="D25" i="7"/>
  <c r="E25" i="7"/>
  <c r="F25" i="7"/>
  <c r="G25" i="7"/>
  <c r="H25" i="7"/>
  <c r="I25" i="7"/>
  <c r="J25" i="7"/>
  <c r="K25" i="7"/>
  <c r="L25" i="7"/>
  <c r="M25" i="7"/>
  <c r="N25" i="7"/>
  <c r="O25" i="7"/>
  <c r="C25" i="7"/>
  <c r="D23" i="7"/>
  <c r="E23" i="7"/>
  <c r="F23" i="7"/>
  <c r="G23" i="7"/>
  <c r="H23" i="7"/>
  <c r="I23" i="7"/>
  <c r="J23" i="7"/>
  <c r="K23" i="7"/>
  <c r="L23" i="7"/>
  <c r="M23" i="7"/>
  <c r="N23" i="7"/>
  <c r="O23" i="7"/>
  <c r="C23" i="7"/>
  <c r="D9" i="7"/>
  <c r="E9" i="7"/>
  <c r="F9" i="7"/>
  <c r="G9" i="7"/>
  <c r="H9" i="7"/>
  <c r="I9" i="7"/>
  <c r="J9" i="7"/>
  <c r="K9" i="7"/>
  <c r="L9" i="7"/>
  <c r="M9" i="7"/>
  <c r="N9" i="7"/>
  <c r="O9" i="7"/>
  <c r="C9" i="7"/>
  <c r="D41" i="4"/>
  <c r="E41" i="4"/>
  <c r="F41" i="4"/>
  <c r="G41" i="4"/>
  <c r="H41" i="4"/>
  <c r="I41" i="4"/>
  <c r="J41" i="4"/>
  <c r="K41" i="4"/>
  <c r="L41" i="4"/>
  <c r="M41" i="4"/>
  <c r="N41" i="4"/>
  <c r="O41" i="4"/>
  <c r="C41" i="4"/>
  <c r="D39" i="4"/>
  <c r="E39" i="4"/>
  <c r="F39" i="4"/>
  <c r="G39" i="4"/>
  <c r="H39" i="4"/>
  <c r="I39" i="4"/>
  <c r="J39" i="4"/>
  <c r="K39" i="4"/>
  <c r="L39" i="4"/>
  <c r="M39" i="4"/>
  <c r="N39" i="4"/>
  <c r="O39" i="4"/>
  <c r="C39" i="4"/>
  <c r="D28" i="4"/>
  <c r="E28" i="4"/>
  <c r="F28" i="4"/>
  <c r="G28" i="4"/>
  <c r="H28" i="4"/>
  <c r="I28" i="4"/>
  <c r="J28" i="4"/>
  <c r="K28" i="4"/>
  <c r="L28" i="4"/>
  <c r="M28" i="4"/>
  <c r="N28" i="4"/>
  <c r="O28" i="4"/>
  <c r="C28" i="4"/>
  <c r="D25" i="4"/>
  <c r="E25" i="4"/>
  <c r="F25" i="4"/>
  <c r="G25" i="4"/>
  <c r="H25" i="4"/>
  <c r="I25" i="4"/>
  <c r="J25" i="4"/>
  <c r="K25" i="4"/>
  <c r="L25" i="4"/>
  <c r="M25" i="4"/>
  <c r="N25" i="4"/>
  <c r="O25" i="4"/>
  <c r="C25" i="4"/>
  <c r="D23" i="4"/>
  <c r="E23" i="4"/>
  <c r="F23" i="4"/>
  <c r="G23" i="4"/>
  <c r="H23" i="4"/>
  <c r="I23" i="4"/>
  <c r="J23" i="4"/>
  <c r="K23" i="4"/>
  <c r="L23" i="4"/>
  <c r="M23" i="4"/>
  <c r="N23" i="4"/>
  <c r="O23" i="4"/>
  <c r="C23" i="4"/>
  <c r="D9" i="4"/>
  <c r="E9" i="4"/>
  <c r="F9" i="4"/>
  <c r="G9" i="4"/>
  <c r="H9" i="4"/>
  <c r="I9" i="4"/>
  <c r="J9" i="4"/>
  <c r="K9" i="4"/>
  <c r="L9" i="4"/>
  <c r="M9" i="4"/>
  <c r="N9" i="4"/>
  <c r="O9" i="4"/>
  <c r="C9" i="4"/>
  <c r="D51" i="1"/>
  <c r="E51" i="1"/>
  <c r="F51" i="1"/>
  <c r="G51" i="1"/>
  <c r="H51" i="1"/>
  <c r="I51" i="1"/>
  <c r="J51" i="1"/>
  <c r="K51" i="1"/>
  <c r="L51" i="1"/>
  <c r="M51" i="1"/>
  <c r="N51" i="1"/>
  <c r="O51" i="1"/>
  <c r="C51" i="1"/>
</calcChain>
</file>

<file path=xl/sharedStrings.xml><?xml version="1.0" encoding="utf-8"?>
<sst xmlns="http://schemas.openxmlformats.org/spreadsheetml/2006/main" count="608" uniqueCount="103">
  <si>
    <t>Cyclotella sp.</t>
  </si>
  <si>
    <t>Taxa</t>
  </si>
  <si>
    <t>Closterium sp.</t>
  </si>
  <si>
    <t>Dysmorphococcus sp.</t>
  </si>
  <si>
    <t>Schroederia sp.</t>
  </si>
  <si>
    <t xml:space="preserve">Cryptomonas sp. </t>
  </si>
  <si>
    <t>Komma caudata</t>
  </si>
  <si>
    <t>Aphanizomenon issatschenkoi</t>
  </si>
  <si>
    <t>Microcystis sp.</t>
  </si>
  <si>
    <t>Planktolyngbya sp.</t>
  </si>
  <si>
    <t>Planktothrix sp.</t>
  </si>
  <si>
    <t>Pseudanabaena sp.</t>
  </si>
  <si>
    <t xml:space="preserve">Ceratium sp. </t>
  </si>
  <si>
    <t>Oocystis sp.</t>
  </si>
  <si>
    <t>Division</t>
  </si>
  <si>
    <t>Bacillariophyta</t>
  </si>
  <si>
    <t>Chlorophyta</t>
  </si>
  <si>
    <t>Cryptophyta</t>
  </si>
  <si>
    <t>Cyanophyta</t>
  </si>
  <si>
    <t>Pyrrhophyta</t>
  </si>
  <si>
    <t>units cells/ml</t>
  </si>
  <si>
    <t>Aulacoseira sp.</t>
  </si>
  <si>
    <t>Fragilaria sp</t>
  </si>
  <si>
    <t>Tetraedron sp.</t>
  </si>
  <si>
    <t>Actinastrum sp</t>
  </si>
  <si>
    <t>Scenedesmus sp.</t>
  </si>
  <si>
    <t>Merismopedia sp.</t>
  </si>
  <si>
    <t xml:space="preserve">Dictyosphaerium sp. </t>
  </si>
  <si>
    <t>Anabaena sp.</t>
  </si>
  <si>
    <t>Naviculoid diatoms</t>
  </si>
  <si>
    <t>Elakatothrix sp.</t>
  </si>
  <si>
    <t>Gloeocystis sp.</t>
  </si>
  <si>
    <t>Staurastrum sp.</t>
  </si>
  <si>
    <t>Pediastrum sp.</t>
  </si>
  <si>
    <t xml:space="preserve">Dinobryon sp. </t>
  </si>
  <si>
    <t>Chrysophyta</t>
  </si>
  <si>
    <t xml:space="preserve">Aphanocapsa sp. </t>
  </si>
  <si>
    <t>Asterionella sp</t>
  </si>
  <si>
    <t>Coelosphaerium sp.</t>
  </si>
  <si>
    <t>Euastrum dp.</t>
  </si>
  <si>
    <t>Dactylococcopsis sp.</t>
  </si>
  <si>
    <t>Count for date</t>
  </si>
  <si>
    <t>Long Lake Deep Hole, 2 meter composite</t>
  </si>
  <si>
    <t>Date</t>
  </si>
  <si>
    <t>1 to 20</t>
  </si>
  <si>
    <t>4.5 to 6</t>
  </si>
  <si>
    <t>6 to 20</t>
  </si>
  <si>
    <t>&lt;1.0</t>
  </si>
  <si>
    <t>&lt;1.5</t>
  </si>
  <si>
    <t>&lt;0.5</t>
  </si>
  <si>
    <t>Anatoxin A µg/l</t>
  </si>
  <si>
    <t>Cylindrospermopsin µg/l</t>
  </si>
  <si>
    <t>Deoxycylindrospermopsin µg/l</t>
  </si>
  <si>
    <t>Homoanatoxin-a µg/l</t>
  </si>
  <si>
    <t>Microcystin LA µg/l</t>
  </si>
  <si>
    <t>Microcystin LR µg/l</t>
  </si>
  <si>
    <t>Microcystin RR µg/l</t>
  </si>
  <si>
    <t>Microcystin YR µg/l</t>
  </si>
  <si>
    <t>Guidance values</t>
  </si>
  <si>
    <t>Low</t>
  </si>
  <si>
    <t>High</t>
  </si>
  <si>
    <t>Moderate</t>
  </si>
  <si>
    <t>Risk cyanobacterial cell density</t>
  </si>
  <si>
    <t xml:space="preserve">Risk chlorophyll a </t>
  </si>
  <si>
    <t>Risk for microcysin LR (WHO)</t>
  </si>
  <si>
    <t>Anatoxin A present</t>
  </si>
  <si>
    <t>Cyclindrospermopsin present</t>
  </si>
  <si>
    <t>Yes</t>
  </si>
  <si>
    <t>Long Lake Risk Guidelines based on cell density, chlorophyll a, and concentration/presence of three toxins</t>
  </si>
  <si>
    <t>First toxin sample</t>
  </si>
  <si>
    <t>Cavinula sp.</t>
  </si>
  <si>
    <t xml:space="preserve">Pandorina sp. </t>
  </si>
  <si>
    <t xml:space="preserve">Sphaerocystis sp. </t>
  </si>
  <si>
    <t xml:space="preserve">Aphanizomenon sp. </t>
  </si>
  <si>
    <t xml:space="preserve">Stephanodiscus sp. </t>
  </si>
  <si>
    <t xml:space="preserve">Aphanothece sp. </t>
  </si>
  <si>
    <t xml:space="preserve">Quadrigula sp. </t>
  </si>
  <si>
    <t xml:space="preserve">Chroococcus sp. </t>
  </si>
  <si>
    <t xml:space="preserve">Golenkinia sp. </t>
  </si>
  <si>
    <t xml:space="preserve">Synedra sp. </t>
  </si>
  <si>
    <t xml:space="preserve">Coelastrum sp. </t>
  </si>
  <si>
    <t xml:space="preserve">Meridion sp. </t>
  </si>
  <si>
    <t>Ankistrodesmus sp.</t>
  </si>
  <si>
    <t>Euglenophyta</t>
  </si>
  <si>
    <t>Trachelomonas sp.</t>
  </si>
  <si>
    <t>Placoneis sp.</t>
  </si>
  <si>
    <t>Stephanodiscus sp.</t>
  </si>
  <si>
    <t>Synedra sp.</t>
  </si>
  <si>
    <t>Actinastrum sp.</t>
  </si>
  <si>
    <t>Chodatella sp.</t>
  </si>
  <si>
    <t>Coelastrum sp.</t>
  </si>
  <si>
    <t>Cosmarium sp.</t>
  </si>
  <si>
    <t>Golenkinia sp.</t>
  </si>
  <si>
    <t>Pandorina sp.</t>
  </si>
  <si>
    <t>Quadrigula sp.</t>
  </si>
  <si>
    <t>Sphaerocystis sp.</t>
  </si>
  <si>
    <t>Aphanizomenon sp.</t>
  </si>
  <si>
    <t>Aphanothece sp.</t>
  </si>
  <si>
    <t>Chroococcus sp.</t>
  </si>
  <si>
    <t>Oscillatoria sp.</t>
  </si>
  <si>
    <t>Euglena sp</t>
  </si>
  <si>
    <t>Phacus sp.</t>
  </si>
  <si>
    <t>Meridion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</si>
</sst>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/d/yy;@"/>
  </numFmts>
  <fonts count="7" x14ac:knownFonts="1">
    <font>
      <sz val="11"/>
      <color theme="1"/>
      <name val="Georgia"/>
      <family val="2"/>
      <scheme val="minor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sz val="12"/>
      <color theme="1"/>
      <name val="Georgia"/>
      <family val="1"/>
    </font>
    <font>
      <sz val="12"/>
      <name val="Georgia"/>
      <family val="1"/>
    </font>
    <font>
      <sz val="8"/>
      <color theme="1"/>
      <name val="Georgia"/>
      <family val="1"/>
    </font>
    <font>
      <b/>
      <sz val="12"/>
      <color theme="1"/>
      <name val="Georgia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1" xfId="0" applyFont="1" applyBorder="1"/>
    <xf numFmtId="14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1" fillId="0" borderId="3" xfId="0" applyFont="1" applyBorder="1"/>
    <xf numFmtId="0" fontId="1" fillId="2" borderId="0" xfId="0" applyFont="1" applyFill="1"/>
    <xf numFmtId="164" fontId="1" fillId="0" borderId="0" xfId="0" applyNumberFormat="1" applyFont="1"/>
    <xf numFmtId="164" fontId="2" fillId="0" borderId="1" xfId="0" applyNumberFormat="1" applyFont="1" applyBorder="1"/>
    <xf numFmtId="164" fontId="1" fillId="0" borderId="0" xfId="0" applyNumberFormat="1" applyFont="1" applyBorder="1"/>
    <xf numFmtId="164" fontId="1" fillId="0" borderId="2" xfId="0" applyNumberFormat="1" applyFont="1" applyBorder="1"/>
    <xf numFmtId="164" fontId="1" fillId="0" borderId="3" xfId="0" applyNumberFormat="1" applyFont="1" applyBorder="1"/>
    <xf numFmtId="0" fontId="0" fillId="3" borderId="0" xfId="0" applyFill="1"/>
    <xf numFmtId="0" fontId="1" fillId="3" borderId="0" xfId="0" applyFont="1" applyFill="1" applyBorder="1"/>
    <xf numFmtId="0" fontId="1" fillId="3" borderId="2" xfId="0" applyFont="1" applyFill="1" applyBorder="1"/>
    <xf numFmtId="0" fontId="1" fillId="0" borderId="0" xfId="0" applyFont="1" applyFill="1" applyBorder="1"/>
    <xf numFmtId="0" fontId="1" fillId="0" borderId="2" xfId="0" applyFont="1" applyFill="1" applyBorder="1"/>
    <xf numFmtId="0" fontId="1" fillId="0" borderId="0" xfId="0" applyFont="1" applyFill="1"/>
    <xf numFmtId="165" fontId="1" fillId="0" borderId="1" xfId="0" applyNumberFormat="1" applyFont="1" applyBorder="1"/>
    <xf numFmtId="164" fontId="1" fillId="3" borderId="2" xfId="0" applyNumberFormat="1" applyFont="1" applyFill="1" applyBorder="1"/>
    <xf numFmtId="164" fontId="1" fillId="3" borderId="0" xfId="0" applyNumberFormat="1" applyFont="1" applyFill="1" applyBorder="1"/>
    <xf numFmtId="0" fontId="1" fillId="3" borderId="0" xfId="0" applyFont="1" applyFill="1"/>
    <xf numFmtId="164" fontId="1" fillId="0" borderId="0" xfId="0" applyNumberFormat="1" applyFont="1" applyFill="1" applyBorder="1"/>
    <xf numFmtId="164" fontId="1" fillId="0" borderId="2" xfId="0" applyNumberFormat="1" applyFont="1" applyFill="1" applyBorder="1"/>
    <xf numFmtId="165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0" borderId="1" xfId="0" applyFont="1" applyBorder="1" applyAlignment="1">
      <alignment horizontal="left"/>
    </xf>
    <xf numFmtId="16" fontId="5" fillId="0" borderId="1" xfId="0" applyNumberFormat="1" applyFont="1" applyBorder="1" applyAlignment="1">
      <alignment horizontal="left"/>
    </xf>
    <xf numFmtId="164" fontId="4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5" fontId="1" fillId="0" borderId="0" xfId="0" applyNumberFormat="1" applyFont="1" applyBorder="1"/>
    <xf numFmtId="0" fontId="0" fillId="0" borderId="0" xfId="0" applyAlignment="1">
      <alignment wrapText="1"/>
    </xf>
    <xf numFmtId="0" fontId="0" fillId="0" borderId="0" xfId="0"/>
    <xf numFmtId="0" fontId="0" fillId="0" borderId="4" xfId="0" applyBorder="1"/>
    <xf numFmtId="0" fontId="0" fillId="0" borderId="0" xfId="0" applyBorder="1"/>
    <xf numFmtId="165" fontId="1" fillId="0" borderId="7" xfId="0" applyNumberFormat="1" applyFont="1" applyBorder="1"/>
    <xf numFmtId="0" fontId="0" fillId="7" borderId="8" xfId="0" applyFill="1" applyBorder="1"/>
    <xf numFmtId="0" fontId="0" fillId="0" borderId="9" xfId="0" applyBorder="1"/>
    <xf numFmtId="165" fontId="1" fillId="0" borderId="10" xfId="0" applyNumberFormat="1" applyFont="1" applyBorder="1"/>
    <xf numFmtId="0" fontId="0" fillId="0" borderId="11" xfId="0" applyBorder="1"/>
    <xf numFmtId="0" fontId="0" fillId="7" borderId="0" xfId="0" applyFill="1" applyBorder="1"/>
    <xf numFmtId="0" fontId="0" fillId="4" borderId="0" xfId="0" applyFill="1" applyBorder="1"/>
    <xf numFmtId="165" fontId="1" fillId="0" borderId="12" xfId="0" applyNumberFormat="1" applyFont="1" applyBorder="1"/>
    <xf numFmtId="0" fontId="0" fillId="7" borderId="4" xfId="0" applyFill="1" applyBorder="1"/>
    <xf numFmtId="0" fontId="0" fillId="0" borderId="6" xfId="0" applyBorder="1"/>
    <xf numFmtId="0" fontId="0" fillId="5" borderId="0" xfId="0" applyFill="1" applyBorder="1"/>
    <xf numFmtId="0" fontId="0" fillId="0" borderId="8" xfId="0" applyBorder="1"/>
    <xf numFmtId="0" fontId="0" fillId="0" borderId="13" xfId="0" applyBorder="1"/>
    <xf numFmtId="0" fontId="0" fillId="0" borderId="14" xfId="0" applyBorder="1" applyAlignment="1">
      <alignment wrapText="1"/>
    </xf>
    <xf numFmtId="0" fontId="0" fillId="0" borderId="0" xfId="0" applyFill="1" applyBorder="1"/>
    <xf numFmtId="0" fontId="0" fillId="0" borderId="8" xfId="0" applyFill="1" applyBorder="1"/>
    <xf numFmtId="14" fontId="1" fillId="0" borderId="10" xfId="0" applyNumberFormat="1" applyFont="1" applyBorder="1"/>
    <xf numFmtId="0" fontId="0" fillId="6" borderId="11" xfId="0" applyFill="1" applyBorder="1"/>
    <xf numFmtId="14" fontId="0" fillId="0" borderId="12" xfId="0" applyNumberFormat="1" applyBorder="1"/>
    <xf numFmtId="0" fontId="0" fillId="6" borderId="4" xfId="0" applyFill="1" applyBorder="1"/>
    <xf numFmtId="0" fontId="0" fillId="4" borderId="4" xfId="0" applyFill="1" applyBorder="1"/>
    <xf numFmtId="0" fontId="0" fillId="0" borderId="14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4" borderId="8" xfId="0" applyFill="1" applyBorder="1"/>
    <xf numFmtId="0" fontId="0" fillId="6" borderId="0" xfId="0" applyFill="1" applyBorder="1"/>
    <xf numFmtId="0" fontId="0" fillId="6" borderId="8" xfId="0" applyFill="1" applyBorder="1"/>
    <xf numFmtId="0" fontId="0" fillId="6" borderId="6" xfId="0" applyFill="1" applyBorder="1"/>
    <xf numFmtId="0" fontId="3" fillId="0" borderId="0" xfId="0" applyFont="1" applyBorder="1"/>
    <xf numFmtId="0" fontId="6" fillId="0" borderId="1" xfId="0" applyFont="1" applyBorder="1"/>
    <xf numFmtId="0" fontId="3" fillId="0" borderId="0" xfId="0" applyFont="1"/>
    <xf numFmtId="0" fontId="3" fillId="0" borderId="2" xfId="0" applyFont="1" applyBorder="1"/>
    <xf numFmtId="0" fontId="3" fillId="8" borderId="15" xfId="0" applyFont="1" applyFill="1" applyBorder="1"/>
    <xf numFmtId="0" fontId="3" fillId="8" borderId="3" xfId="0" applyFont="1" applyFill="1" applyBorder="1"/>
    <xf numFmtId="0" fontId="0" fillId="8" borderId="0" xfId="0" applyFill="1"/>
    <xf numFmtId="0" fontId="3" fillId="8" borderId="0" xfId="0" applyFont="1" applyFill="1"/>
    <xf numFmtId="0" fontId="0" fillId="0" borderId="1" xfId="0" applyBorder="1"/>
    <xf numFmtId="0" fontId="0" fillId="0" borderId="0" xfId="0" applyFill="1"/>
    <xf numFmtId="0" fontId="1" fillId="0" borderId="1" xfId="0" applyFont="1" applyFill="1" applyBorder="1"/>
    <xf numFmtId="165" fontId="1" fillId="0" borderId="1" xfId="0" applyNumberFormat="1" applyFont="1" applyFill="1" applyBorder="1"/>
    <xf numFmtId="14" fontId="1" fillId="0" borderId="1" xfId="0" applyNumberFormat="1" applyFont="1" applyFill="1" applyBorder="1"/>
    <xf numFmtId="0" fontId="3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cellml!$A$3</c:f>
              <c:strCache>
                <c:ptCount val="1"/>
                <c:pt idx="0">
                  <c:v>Bacillariophyta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accent1"/>
              </a:solidFill>
            </c:spPr>
          </c:marker>
          <c:cat>
            <c:numRef>
              <c:f>cellml!$B$2:$N$2</c:f>
              <c:numCache>
                <c:formatCode>m/d/yy;@</c:formatCode>
                <c:ptCount val="13"/>
                <c:pt idx="0">
                  <c:v>40318</c:v>
                </c:pt>
                <c:pt idx="1">
                  <c:v>40326</c:v>
                </c:pt>
                <c:pt idx="2">
                  <c:v>40358</c:v>
                </c:pt>
                <c:pt idx="3">
                  <c:v>40385</c:v>
                </c:pt>
                <c:pt idx="4">
                  <c:v>40409</c:v>
                </c:pt>
                <c:pt idx="5">
                  <c:v>40434</c:v>
                </c:pt>
                <c:pt idx="6">
                  <c:v>40445</c:v>
                </c:pt>
                <c:pt idx="7">
                  <c:v>40774</c:v>
                </c:pt>
                <c:pt idx="8">
                  <c:v>40795</c:v>
                </c:pt>
                <c:pt idx="9">
                  <c:v>40801</c:v>
                </c:pt>
                <c:pt idx="10">
                  <c:v>40809</c:v>
                </c:pt>
                <c:pt idx="11">
                  <c:v>40816</c:v>
                </c:pt>
                <c:pt idx="12">
                  <c:v>40822</c:v>
                </c:pt>
              </c:numCache>
            </c:numRef>
          </c:cat>
          <c:val>
            <c:numRef>
              <c:f>cellml!$B$3:$N$3</c:f>
              <c:numCache>
                <c:formatCode>General</c:formatCode>
                <c:ptCount val="13"/>
                <c:pt idx="0">
                  <c:v>841</c:v>
                </c:pt>
                <c:pt idx="2">
                  <c:v>228</c:v>
                </c:pt>
                <c:pt idx="3">
                  <c:v>18</c:v>
                </c:pt>
                <c:pt idx="4">
                  <c:v>112</c:v>
                </c:pt>
                <c:pt idx="5">
                  <c:v>772</c:v>
                </c:pt>
                <c:pt idx="6">
                  <c:v>72</c:v>
                </c:pt>
                <c:pt idx="7">
                  <c:v>1299</c:v>
                </c:pt>
                <c:pt idx="8">
                  <c:v>129</c:v>
                </c:pt>
                <c:pt idx="9">
                  <c:v>221</c:v>
                </c:pt>
                <c:pt idx="10">
                  <c:v>15</c:v>
                </c:pt>
                <c:pt idx="11">
                  <c:v>368</c:v>
                </c:pt>
                <c:pt idx="12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cellml!$A$4</c:f>
              <c:strCache>
                <c:ptCount val="1"/>
                <c:pt idx="0">
                  <c:v>Chlorophyta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7"/>
          </c:marker>
          <c:cat>
            <c:numRef>
              <c:f>cellml!$B$2:$N$2</c:f>
              <c:numCache>
                <c:formatCode>m/d/yy;@</c:formatCode>
                <c:ptCount val="13"/>
                <c:pt idx="0">
                  <c:v>40318</c:v>
                </c:pt>
                <c:pt idx="1">
                  <c:v>40326</c:v>
                </c:pt>
                <c:pt idx="2">
                  <c:v>40358</c:v>
                </c:pt>
                <c:pt idx="3">
                  <c:v>40385</c:v>
                </c:pt>
                <c:pt idx="4">
                  <c:v>40409</c:v>
                </c:pt>
                <c:pt idx="5">
                  <c:v>40434</c:v>
                </c:pt>
                <c:pt idx="6">
                  <c:v>40445</c:v>
                </c:pt>
                <c:pt idx="7">
                  <c:v>40774</c:v>
                </c:pt>
                <c:pt idx="8">
                  <c:v>40795</c:v>
                </c:pt>
                <c:pt idx="9">
                  <c:v>40801</c:v>
                </c:pt>
                <c:pt idx="10">
                  <c:v>40809</c:v>
                </c:pt>
                <c:pt idx="11">
                  <c:v>40816</c:v>
                </c:pt>
                <c:pt idx="12">
                  <c:v>40822</c:v>
                </c:pt>
              </c:numCache>
            </c:numRef>
          </c:cat>
          <c:val>
            <c:numRef>
              <c:f>cellml!$B$4:$N$4</c:f>
              <c:numCache>
                <c:formatCode>General</c:formatCode>
                <c:ptCount val="13"/>
                <c:pt idx="0">
                  <c:v>681</c:v>
                </c:pt>
                <c:pt idx="1">
                  <c:v>545</c:v>
                </c:pt>
                <c:pt idx="2">
                  <c:v>137</c:v>
                </c:pt>
                <c:pt idx="3">
                  <c:v>1471</c:v>
                </c:pt>
                <c:pt idx="4">
                  <c:v>825</c:v>
                </c:pt>
                <c:pt idx="5">
                  <c:v>227</c:v>
                </c:pt>
                <c:pt idx="6">
                  <c:v>133</c:v>
                </c:pt>
                <c:pt idx="7">
                  <c:v>1852</c:v>
                </c:pt>
                <c:pt idx="8">
                  <c:v>38</c:v>
                </c:pt>
                <c:pt idx="9">
                  <c:v>26</c:v>
                </c:pt>
                <c:pt idx="10">
                  <c:v>237</c:v>
                </c:pt>
                <c:pt idx="11">
                  <c:v>18</c:v>
                </c:pt>
                <c:pt idx="12">
                  <c:v>148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cellml!$A$5</c:f>
              <c:strCache>
                <c:ptCount val="1"/>
                <c:pt idx="0">
                  <c:v>Chrysophyta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</c:marker>
          <c:cat>
            <c:numRef>
              <c:f>cellml!$B$2:$N$2</c:f>
              <c:numCache>
                <c:formatCode>m/d/yy;@</c:formatCode>
                <c:ptCount val="13"/>
                <c:pt idx="0">
                  <c:v>40318</c:v>
                </c:pt>
                <c:pt idx="1">
                  <c:v>40326</c:v>
                </c:pt>
                <c:pt idx="2">
                  <c:v>40358</c:v>
                </c:pt>
                <c:pt idx="3">
                  <c:v>40385</c:v>
                </c:pt>
                <c:pt idx="4">
                  <c:v>40409</c:v>
                </c:pt>
                <c:pt idx="5">
                  <c:v>40434</c:v>
                </c:pt>
                <c:pt idx="6">
                  <c:v>40445</c:v>
                </c:pt>
                <c:pt idx="7">
                  <c:v>40774</c:v>
                </c:pt>
                <c:pt idx="8">
                  <c:v>40795</c:v>
                </c:pt>
                <c:pt idx="9">
                  <c:v>40801</c:v>
                </c:pt>
                <c:pt idx="10">
                  <c:v>40809</c:v>
                </c:pt>
                <c:pt idx="11">
                  <c:v>40816</c:v>
                </c:pt>
                <c:pt idx="12">
                  <c:v>40822</c:v>
                </c:pt>
              </c:numCache>
            </c:numRef>
          </c:cat>
          <c:val>
            <c:numRef>
              <c:f>cellml!$B$5:$N$5</c:f>
              <c:numCache>
                <c:formatCode>General</c:formatCode>
                <c:ptCount val="13"/>
                <c:pt idx="0">
                  <c:v>23</c:v>
                </c:pt>
                <c:pt idx="2">
                  <c:v>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cellml!$A$6</c:f>
              <c:strCache>
                <c:ptCount val="1"/>
                <c:pt idx="0">
                  <c:v>Cryptophyta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</c:marker>
          <c:cat>
            <c:numRef>
              <c:f>cellml!$B$2:$N$2</c:f>
              <c:numCache>
                <c:formatCode>m/d/yy;@</c:formatCode>
                <c:ptCount val="13"/>
                <c:pt idx="0">
                  <c:v>40318</c:v>
                </c:pt>
                <c:pt idx="1">
                  <c:v>40326</c:v>
                </c:pt>
                <c:pt idx="2">
                  <c:v>40358</c:v>
                </c:pt>
                <c:pt idx="3">
                  <c:v>40385</c:v>
                </c:pt>
                <c:pt idx="4">
                  <c:v>40409</c:v>
                </c:pt>
                <c:pt idx="5">
                  <c:v>40434</c:v>
                </c:pt>
                <c:pt idx="6">
                  <c:v>40445</c:v>
                </c:pt>
                <c:pt idx="7">
                  <c:v>40774</c:v>
                </c:pt>
                <c:pt idx="8">
                  <c:v>40795</c:v>
                </c:pt>
                <c:pt idx="9">
                  <c:v>40801</c:v>
                </c:pt>
                <c:pt idx="10">
                  <c:v>40809</c:v>
                </c:pt>
                <c:pt idx="11">
                  <c:v>40816</c:v>
                </c:pt>
                <c:pt idx="12">
                  <c:v>40822</c:v>
                </c:pt>
              </c:numCache>
            </c:numRef>
          </c:cat>
          <c:val>
            <c:numRef>
              <c:f>cellml!$B$6:$N$6</c:f>
              <c:numCache>
                <c:formatCode>General</c:formatCode>
                <c:ptCount val="13"/>
                <c:pt idx="0">
                  <c:v>2169</c:v>
                </c:pt>
                <c:pt idx="1">
                  <c:v>2277</c:v>
                </c:pt>
                <c:pt idx="2">
                  <c:v>9538</c:v>
                </c:pt>
                <c:pt idx="3">
                  <c:v>3442</c:v>
                </c:pt>
                <c:pt idx="4">
                  <c:v>549</c:v>
                </c:pt>
                <c:pt idx="5">
                  <c:v>1326</c:v>
                </c:pt>
                <c:pt idx="6">
                  <c:v>1671</c:v>
                </c:pt>
                <c:pt idx="7">
                  <c:v>347</c:v>
                </c:pt>
                <c:pt idx="8">
                  <c:v>1</c:v>
                </c:pt>
                <c:pt idx="9">
                  <c:v>1312</c:v>
                </c:pt>
                <c:pt idx="10">
                  <c:v>3584</c:v>
                </c:pt>
                <c:pt idx="11">
                  <c:v>1649</c:v>
                </c:pt>
                <c:pt idx="12">
                  <c:v>2184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cellml!$A$7</c:f>
              <c:strCache>
                <c:ptCount val="1"/>
                <c:pt idx="0">
                  <c:v>Cyanophyta</c:v>
                </c:pt>
              </c:strCache>
            </c:strRef>
          </c:tx>
          <c:spPr>
            <a:ln>
              <a:noFill/>
            </a:ln>
          </c:spPr>
          <c:marker>
            <c:symbol val="star"/>
            <c:size val="7"/>
          </c:marker>
          <c:cat>
            <c:numRef>
              <c:f>cellml!$B$2:$N$2</c:f>
              <c:numCache>
                <c:formatCode>m/d/yy;@</c:formatCode>
                <c:ptCount val="13"/>
                <c:pt idx="0">
                  <c:v>40318</c:v>
                </c:pt>
                <c:pt idx="1">
                  <c:v>40326</c:v>
                </c:pt>
                <c:pt idx="2">
                  <c:v>40358</c:v>
                </c:pt>
                <c:pt idx="3">
                  <c:v>40385</c:v>
                </c:pt>
                <c:pt idx="4">
                  <c:v>40409</c:v>
                </c:pt>
                <c:pt idx="5">
                  <c:v>40434</c:v>
                </c:pt>
                <c:pt idx="6">
                  <c:v>40445</c:v>
                </c:pt>
                <c:pt idx="7">
                  <c:v>40774</c:v>
                </c:pt>
                <c:pt idx="8">
                  <c:v>40795</c:v>
                </c:pt>
                <c:pt idx="9">
                  <c:v>40801</c:v>
                </c:pt>
                <c:pt idx="10">
                  <c:v>40809</c:v>
                </c:pt>
                <c:pt idx="11">
                  <c:v>40816</c:v>
                </c:pt>
                <c:pt idx="12">
                  <c:v>40822</c:v>
                </c:pt>
              </c:numCache>
            </c:numRef>
          </c:cat>
          <c:val>
            <c:numRef>
              <c:f>cellml!$B$7:$N$7</c:f>
              <c:numCache>
                <c:formatCode>General</c:formatCode>
                <c:ptCount val="13"/>
                <c:pt idx="0">
                  <c:v>533</c:v>
                </c:pt>
                <c:pt idx="2">
                  <c:v>16881</c:v>
                </c:pt>
                <c:pt idx="3">
                  <c:v>119117</c:v>
                </c:pt>
                <c:pt idx="4">
                  <c:v>389</c:v>
                </c:pt>
                <c:pt idx="5">
                  <c:v>13661</c:v>
                </c:pt>
                <c:pt idx="6">
                  <c:v>4972</c:v>
                </c:pt>
                <c:pt idx="7">
                  <c:v>61167</c:v>
                </c:pt>
                <c:pt idx="8">
                  <c:v>23966</c:v>
                </c:pt>
                <c:pt idx="9">
                  <c:v>5425</c:v>
                </c:pt>
                <c:pt idx="10">
                  <c:v>9879</c:v>
                </c:pt>
                <c:pt idx="11">
                  <c:v>1394</c:v>
                </c:pt>
                <c:pt idx="12">
                  <c:v>4866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cellml!$A$8</c:f>
              <c:strCache>
                <c:ptCount val="1"/>
                <c:pt idx="0">
                  <c:v>Pyrrhophyta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7"/>
          </c:marker>
          <c:cat>
            <c:numRef>
              <c:f>cellml!$B$2:$N$2</c:f>
              <c:numCache>
                <c:formatCode>m/d/yy;@</c:formatCode>
                <c:ptCount val="13"/>
                <c:pt idx="0">
                  <c:v>40318</c:v>
                </c:pt>
                <c:pt idx="1">
                  <c:v>40326</c:v>
                </c:pt>
                <c:pt idx="2">
                  <c:v>40358</c:v>
                </c:pt>
                <c:pt idx="3">
                  <c:v>40385</c:v>
                </c:pt>
                <c:pt idx="4">
                  <c:v>40409</c:v>
                </c:pt>
                <c:pt idx="5">
                  <c:v>40434</c:v>
                </c:pt>
                <c:pt idx="6">
                  <c:v>40445</c:v>
                </c:pt>
                <c:pt idx="7">
                  <c:v>40774</c:v>
                </c:pt>
                <c:pt idx="8">
                  <c:v>40795</c:v>
                </c:pt>
                <c:pt idx="9">
                  <c:v>40801</c:v>
                </c:pt>
                <c:pt idx="10">
                  <c:v>40809</c:v>
                </c:pt>
                <c:pt idx="11">
                  <c:v>40816</c:v>
                </c:pt>
                <c:pt idx="12">
                  <c:v>40822</c:v>
                </c:pt>
              </c:numCache>
            </c:numRef>
          </c:cat>
          <c:val>
            <c:numRef>
              <c:f>cellml!$B$8:$N$8</c:f>
              <c:numCache>
                <c:formatCode>General</c:formatCode>
                <c:ptCount val="13"/>
                <c:pt idx="2">
                  <c:v>76</c:v>
                </c:pt>
                <c:pt idx="4">
                  <c:v>51</c:v>
                </c:pt>
                <c:pt idx="7">
                  <c:v>894</c:v>
                </c:pt>
                <c:pt idx="8">
                  <c:v>44</c:v>
                </c:pt>
                <c:pt idx="9">
                  <c:v>183</c:v>
                </c:pt>
                <c:pt idx="10">
                  <c:v>222</c:v>
                </c:pt>
                <c:pt idx="11">
                  <c:v>99</c:v>
                </c:pt>
                <c:pt idx="12">
                  <c:v>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726144"/>
        <c:axId val="172729856"/>
      </c:lineChart>
      <c:catAx>
        <c:axId val="172726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  <c:overlay val="0"/>
        </c:title>
        <c:numFmt formatCode="m/d/yy;@" sourceLinked="1"/>
        <c:majorTickMark val="out"/>
        <c:minorTickMark val="none"/>
        <c:tickLblPos val="nextTo"/>
        <c:crossAx val="172729856"/>
        <c:crosses val="autoZero"/>
        <c:auto val="0"/>
        <c:lblAlgn val="ctr"/>
        <c:lblOffset val="100"/>
        <c:noMultiLvlLbl val="0"/>
      </c:catAx>
      <c:valAx>
        <c:axId val="172729856"/>
        <c:scaling>
          <c:orientation val="minMax"/>
          <c:max val="12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Alage (cells/ml)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27261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'% a'!$A$3</c:f>
              <c:strCache>
                <c:ptCount val="1"/>
                <c:pt idx="0">
                  <c:v>Bacillariophyta</c:v>
                </c:pt>
              </c:strCache>
            </c:strRef>
          </c:tx>
          <c:invertIfNegative val="0"/>
          <c:cat>
            <c:numRef>
              <c:f>'% a'!$B$2:$N$2</c:f>
              <c:numCache>
                <c:formatCode>m/d/yy;@</c:formatCode>
                <c:ptCount val="13"/>
                <c:pt idx="0">
                  <c:v>40318</c:v>
                </c:pt>
                <c:pt idx="1">
                  <c:v>40326</c:v>
                </c:pt>
                <c:pt idx="2">
                  <c:v>40358</c:v>
                </c:pt>
                <c:pt idx="3">
                  <c:v>40385</c:v>
                </c:pt>
                <c:pt idx="4">
                  <c:v>40409</c:v>
                </c:pt>
                <c:pt idx="5">
                  <c:v>40434</c:v>
                </c:pt>
                <c:pt idx="6">
                  <c:v>40445</c:v>
                </c:pt>
                <c:pt idx="7">
                  <c:v>40774</c:v>
                </c:pt>
                <c:pt idx="8">
                  <c:v>40795</c:v>
                </c:pt>
                <c:pt idx="9">
                  <c:v>40801</c:v>
                </c:pt>
                <c:pt idx="10">
                  <c:v>40809</c:v>
                </c:pt>
                <c:pt idx="11">
                  <c:v>40816</c:v>
                </c:pt>
                <c:pt idx="12">
                  <c:v>40822</c:v>
                </c:pt>
              </c:numCache>
            </c:numRef>
          </c:cat>
          <c:val>
            <c:numRef>
              <c:f>'% a'!$B$3:$N$3</c:f>
              <c:numCache>
                <c:formatCode>0.0</c:formatCode>
                <c:ptCount val="13"/>
                <c:pt idx="0">
                  <c:v>19.8</c:v>
                </c:pt>
                <c:pt idx="1">
                  <c:v>0</c:v>
                </c:pt>
                <c:pt idx="2">
                  <c:v>0.6</c:v>
                </c:pt>
                <c:pt idx="3">
                  <c:v>0.1</c:v>
                </c:pt>
                <c:pt idx="4">
                  <c:v>0.4</c:v>
                </c:pt>
                <c:pt idx="5">
                  <c:v>4.9000000000000004</c:v>
                </c:pt>
                <c:pt idx="6">
                  <c:v>8.1</c:v>
                </c:pt>
                <c:pt idx="7">
                  <c:v>1.9000000000000001</c:v>
                </c:pt>
                <c:pt idx="8">
                  <c:v>4.3</c:v>
                </c:pt>
                <c:pt idx="9">
                  <c:v>3.1</c:v>
                </c:pt>
                <c:pt idx="10">
                  <c:v>0.1</c:v>
                </c:pt>
                <c:pt idx="11">
                  <c:v>2.3000000000000003</c:v>
                </c:pt>
                <c:pt idx="12">
                  <c:v>0.1</c:v>
                </c:pt>
              </c:numCache>
            </c:numRef>
          </c:val>
        </c:ser>
        <c:ser>
          <c:idx val="1"/>
          <c:order val="1"/>
          <c:tx>
            <c:strRef>
              <c:f>'% a'!$A$4</c:f>
              <c:strCache>
                <c:ptCount val="1"/>
                <c:pt idx="0">
                  <c:v>Chlorophyta</c:v>
                </c:pt>
              </c:strCache>
            </c:strRef>
          </c:tx>
          <c:invertIfNegative val="0"/>
          <c:cat>
            <c:numRef>
              <c:f>'% a'!$B$2:$N$2</c:f>
              <c:numCache>
                <c:formatCode>m/d/yy;@</c:formatCode>
                <c:ptCount val="13"/>
                <c:pt idx="0">
                  <c:v>40318</c:v>
                </c:pt>
                <c:pt idx="1">
                  <c:v>40326</c:v>
                </c:pt>
                <c:pt idx="2">
                  <c:v>40358</c:v>
                </c:pt>
                <c:pt idx="3">
                  <c:v>40385</c:v>
                </c:pt>
                <c:pt idx="4">
                  <c:v>40409</c:v>
                </c:pt>
                <c:pt idx="5">
                  <c:v>40434</c:v>
                </c:pt>
                <c:pt idx="6">
                  <c:v>40445</c:v>
                </c:pt>
                <c:pt idx="7">
                  <c:v>40774</c:v>
                </c:pt>
                <c:pt idx="8">
                  <c:v>40795</c:v>
                </c:pt>
                <c:pt idx="9">
                  <c:v>40801</c:v>
                </c:pt>
                <c:pt idx="10">
                  <c:v>40809</c:v>
                </c:pt>
                <c:pt idx="11">
                  <c:v>40816</c:v>
                </c:pt>
                <c:pt idx="12">
                  <c:v>40822</c:v>
                </c:pt>
              </c:numCache>
            </c:numRef>
          </c:cat>
          <c:val>
            <c:numRef>
              <c:f>'% a'!$B$4:$N$4</c:f>
              <c:numCache>
                <c:formatCode>0.0</c:formatCode>
                <c:ptCount val="13"/>
                <c:pt idx="0">
                  <c:v>16.100000000000001</c:v>
                </c:pt>
                <c:pt idx="1">
                  <c:v>70.599999999999994</c:v>
                </c:pt>
                <c:pt idx="2">
                  <c:v>27.900000000000002</c:v>
                </c:pt>
                <c:pt idx="3">
                  <c:v>1.2000000000000002</c:v>
                </c:pt>
                <c:pt idx="4">
                  <c:v>2.6</c:v>
                </c:pt>
                <c:pt idx="5">
                  <c:v>1.6</c:v>
                </c:pt>
                <c:pt idx="6">
                  <c:v>15.399999999999999</c:v>
                </c:pt>
                <c:pt idx="7">
                  <c:v>2.7000000000000006</c:v>
                </c:pt>
                <c:pt idx="8">
                  <c:v>1.1000000000000001</c:v>
                </c:pt>
                <c:pt idx="9">
                  <c:v>0.4</c:v>
                </c:pt>
                <c:pt idx="10">
                  <c:v>1.5999999999999999</c:v>
                </c:pt>
                <c:pt idx="11">
                  <c:v>1.1000000000000001</c:v>
                </c:pt>
                <c:pt idx="12">
                  <c:v>2</c:v>
                </c:pt>
              </c:numCache>
            </c:numRef>
          </c:val>
        </c:ser>
        <c:ser>
          <c:idx val="2"/>
          <c:order val="2"/>
          <c:tx>
            <c:strRef>
              <c:f>'% a'!$A$5</c:f>
              <c:strCache>
                <c:ptCount val="1"/>
                <c:pt idx="0">
                  <c:v>Chrysophyta</c:v>
                </c:pt>
              </c:strCache>
            </c:strRef>
          </c:tx>
          <c:invertIfNegative val="0"/>
          <c:cat>
            <c:numRef>
              <c:f>'% a'!$B$2:$N$2</c:f>
              <c:numCache>
                <c:formatCode>m/d/yy;@</c:formatCode>
                <c:ptCount val="13"/>
                <c:pt idx="0">
                  <c:v>40318</c:v>
                </c:pt>
                <c:pt idx="1">
                  <c:v>40326</c:v>
                </c:pt>
                <c:pt idx="2">
                  <c:v>40358</c:v>
                </c:pt>
                <c:pt idx="3">
                  <c:v>40385</c:v>
                </c:pt>
                <c:pt idx="4">
                  <c:v>40409</c:v>
                </c:pt>
                <c:pt idx="5">
                  <c:v>40434</c:v>
                </c:pt>
                <c:pt idx="6">
                  <c:v>40445</c:v>
                </c:pt>
                <c:pt idx="7">
                  <c:v>40774</c:v>
                </c:pt>
                <c:pt idx="8">
                  <c:v>40795</c:v>
                </c:pt>
                <c:pt idx="9">
                  <c:v>40801</c:v>
                </c:pt>
                <c:pt idx="10">
                  <c:v>40809</c:v>
                </c:pt>
                <c:pt idx="11">
                  <c:v>40816</c:v>
                </c:pt>
                <c:pt idx="12">
                  <c:v>40822</c:v>
                </c:pt>
              </c:numCache>
            </c:numRef>
          </c:cat>
          <c:val>
            <c:numRef>
              <c:f>'% a'!$B$5:$N$5</c:f>
              <c:numCache>
                <c:formatCode>0.0</c:formatCode>
                <c:ptCount val="13"/>
                <c:pt idx="0">
                  <c:v>0.5</c:v>
                </c:pt>
                <c:pt idx="1">
                  <c:v>0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'% a'!$A$6</c:f>
              <c:strCache>
                <c:ptCount val="1"/>
                <c:pt idx="0">
                  <c:v>Cryptophyta</c:v>
                </c:pt>
              </c:strCache>
            </c:strRef>
          </c:tx>
          <c:invertIfNegative val="0"/>
          <c:cat>
            <c:numRef>
              <c:f>'% a'!$B$2:$N$2</c:f>
              <c:numCache>
                <c:formatCode>m/d/yy;@</c:formatCode>
                <c:ptCount val="13"/>
                <c:pt idx="0">
                  <c:v>40318</c:v>
                </c:pt>
                <c:pt idx="1">
                  <c:v>40326</c:v>
                </c:pt>
                <c:pt idx="2">
                  <c:v>40358</c:v>
                </c:pt>
                <c:pt idx="3">
                  <c:v>40385</c:v>
                </c:pt>
                <c:pt idx="4">
                  <c:v>40409</c:v>
                </c:pt>
                <c:pt idx="5">
                  <c:v>40434</c:v>
                </c:pt>
                <c:pt idx="6">
                  <c:v>40445</c:v>
                </c:pt>
                <c:pt idx="7">
                  <c:v>40774</c:v>
                </c:pt>
                <c:pt idx="8">
                  <c:v>40795</c:v>
                </c:pt>
                <c:pt idx="9">
                  <c:v>40801</c:v>
                </c:pt>
                <c:pt idx="10">
                  <c:v>40809</c:v>
                </c:pt>
                <c:pt idx="11">
                  <c:v>40816</c:v>
                </c:pt>
                <c:pt idx="12">
                  <c:v>40822</c:v>
                </c:pt>
              </c:numCache>
            </c:numRef>
          </c:cat>
          <c:val>
            <c:numRef>
              <c:f>'% a'!$B$6:$N$6</c:f>
              <c:numCache>
                <c:formatCode>0.0</c:formatCode>
                <c:ptCount val="13"/>
                <c:pt idx="0">
                  <c:v>51</c:v>
                </c:pt>
                <c:pt idx="1">
                  <c:v>29.5</c:v>
                </c:pt>
                <c:pt idx="2">
                  <c:v>25.599999999999998</c:v>
                </c:pt>
                <c:pt idx="3">
                  <c:v>2.7</c:v>
                </c:pt>
                <c:pt idx="4">
                  <c:v>1.7</c:v>
                </c:pt>
                <c:pt idx="5">
                  <c:v>8.2999999999999989</c:v>
                </c:pt>
                <c:pt idx="6">
                  <c:v>19.2</c:v>
                </c:pt>
                <c:pt idx="7">
                  <c:v>5</c:v>
                </c:pt>
                <c:pt idx="8">
                  <c:v>3.6</c:v>
                </c:pt>
                <c:pt idx="9">
                  <c:v>18.3</c:v>
                </c:pt>
                <c:pt idx="10">
                  <c:v>25.7</c:v>
                </c:pt>
                <c:pt idx="11">
                  <c:v>10.100000000000001</c:v>
                </c:pt>
                <c:pt idx="12">
                  <c:v>30</c:v>
                </c:pt>
              </c:numCache>
            </c:numRef>
          </c:val>
        </c:ser>
        <c:ser>
          <c:idx val="4"/>
          <c:order val="4"/>
          <c:tx>
            <c:strRef>
              <c:f>'% a'!$A$7</c:f>
              <c:strCache>
                <c:ptCount val="1"/>
                <c:pt idx="0">
                  <c:v>Cyanophyta</c:v>
                </c:pt>
              </c:strCache>
            </c:strRef>
          </c:tx>
          <c:invertIfNegative val="0"/>
          <c:cat>
            <c:numRef>
              <c:f>'% a'!$B$2:$N$2</c:f>
              <c:numCache>
                <c:formatCode>m/d/yy;@</c:formatCode>
                <c:ptCount val="13"/>
                <c:pt idx="0">
                  <c:v>40318</c:v>
                </c:pt>
                <c:pt idx="1">
                  <c:v>40326</c:v>
                </c:pt>
                <c:pt idx="2">
                  <c:v>40358</c:v>
                </c:pt>
                <c:pt idx="3">
                  <c:v>40385</c:v>
                </c:pt>
                <c:pt idx="4">
                  <c:v>40409</c:v>
                </c:pt>
                <c:pt idx="5">
                  <c:v>40434</c:v>
                </c:pt>
                <c:pt idx="6">
                  <c:v>40445</c:v>
                </c:pt>
                <c:pt idx="7">
                  <c:v>40774</c:v>
                </c:pt>
                <c:pt idx="8">
                  <c:v>40795</c:v>
                </c:pt>
                <c:pt idx="9">
                  <c:v>40801</c:v>
                </c:pt>
                <c:pt idx="10">
                  <c:v>40809</c:v>
                </c:pt>
                <c:pt idx="11">
                  <c:v>40816</c:v>
                </c:pt>
                <c:pt idx="12">
                  <c:v>40822</c:v>
                </c:pt>
              </c:numCache>
            </c:numRef>
          </c:cat>
          <c:val>
            <c:numRef>
              <c:f>'% a'!$B$7:$N$7</c:f>
              <c:numCache>
                <c:formatCode>0.0</c:formatCode>
                <c:ptCount val="13"/>
                <c:pt idx="0">
                  <c:v>12.5</c:v>
                </c:pt>
                <c:pt idx="1">
                  <c:v>0</c:v>
                </c:pt>
                <c:pt idx="2">
                  <c:v>45.400000000000006</c:v>
                </c:pt>
                <c:pt idx="3">
                  <c:v>95.9</c:v>
                </c:pt>
                <c:pt idx="4">
                  <c:v>95.000000000000014</c:v>
                </c:pt>
                <c:pt idx="5">
                  <c:v>85.5</c:v>
                </c:pt>
                <c:pt idx="6">
                  <c:v>57.400000000000006</c:v>
                </c:pt>
                <c:pt idx="7">
                  <c:v>89.100000000000009</c:v>
                </c:pt>
                <c:pt idx="8">
                  <c:v>89.4</c:v>
                </c:pt>
                <c:pt idx="9">
                  <c:v>75.599999999999994</c:v>
                </c:pt>
                <c:pt idx="10">
                  <c:v>70.899999999999991</c:v>
                </c:pt>
                <c:pt idx="11">
                  <c:v>85.9</c:v>
                </c:pt>
                <c:pt idx="12">
                  <c:v>66.8</c:v>
                </c:pt>
              </c:numCache>
            </c:numRef>
          </c:val>
        </c:ser>
        <c:ser>
          <c:idx val="5"/>
          <c:order val="5"/>
          <c:tx>
            <c:strRef>
              <c:f>'% a'!$A$8</c:f>
              <c:strCache>
                <c:ptCount val="1"/>
                <c:pt idx="0">
                  <c:v>Pyrrhophyta</c:v>
                </c:pt>
              </c:strCache>
            </c:strRef>
          </c:tx>
          <c:invertIfNegative val="0"/>
          <c:cat>
            <c:numRef>
              <c:f>'% a'!$B$2:$N$2</c:f>
              <c:numCache>
                <c:formatCode>m/d/yy;@</c:formatCode>
                <c:ptCount val="13"/>
                <c:pt idx="0">
                  <c:v>40318</c:v>
                </c:pt>
                <c:pt idx="1">
                  <c:v>40326</c:v>
                </c:pt>
                <c:pt idx="2">
                  <c:v>40358</c:v>
                </c:pt>
                <c:pt idx="3">
                  <c:v>40385</c:v>
                </c:pt>
                <c:pt idx="4">
                  <c:v>40409</c:v>
                </c:pt>
                <c:pt idx="5">
                  <c:v>40434</c:v>
                </c:pt>
                <c:pt idx="6">
                  <c:v>40445</c:v>
                </c:pt>
                <c:pt idx="7">
                  <c:v>40774</c:v>
                </c:pt>
                <c:pt idx="8">
                  <c:v>40795</c:v>
                </c:pt>
                <c:pt idx="9">
                  <c:v>40801</c:v>
                </c:pt>
                <c:pt idx="10">
                  <c:v>40809</c:v>
                </c:pt>
                <c:pt idx="11">
                  <c:v>40816</c:v>
                </c:pt>
                <c:pt idx="12">
                  <c:v>40822</c:v>
                </c:pt>
              </c:numCache>
            </c:numRef>
          </c:cat>
          <c:val>
            <c:numRef>
              <c:f>'% a'!$B$8:$N$8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</c:v>
                </c:pt>
                <c:pt idx="4">
                  <c:v>0.2</c:v>
                </c:pt>
                <c:pt idx="5">
                  <c:v>0</c:v>
                </c:pt>
                <c:pt idx="6">
                  <c:v>0</c:v>
                </c:pt>
                <c:pt idx="7">
                  <c:v>1.3</c:v>
                </c:pt>
                <c:pt idx="8">
                  <c:v>1.6</c:v>
                </c:pt>
                <c:pt idx="9">
                  <c:v>2.6</c:v>
                </c:pt>
                <c:pt idx="10">
                  <c:v>1.6</c:v>
                </c:pt>
                <c:pt idx="11">
                  <c:v>0.6</c:v>
                </c:pt>
                <c:pt idx="12">
                  <c:v>1.1000000000000001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502016"/>
        <c:axId val="104503552"/>
      </c:barChart>
      <c:catAx>
        <c:axId val="104502016"/>
        <c:scaling>
          <c:orientation val="minMax"/>
        </c:scaling>
        <c:delete val="0"/>
        <c:axPos val="b"/>
        <c:numFmt formatCode="m/d/yy;@" sourceLinked="1"/>
        <c:majorTickMark val="out"/>
        <c:minorTickMark val="none"/>
        <c:tickLblPos val="nextTo"/>
        <c:crossAx val="104503552"/>
        <c:crosses val="autoZero"/>
        <c:auto val="0"/>
        <c:lblAlgn val="ctr"/>
        <c:lblOffset val="100"/>
        <c:noMultiLvlLbl val="0"/>
      </c:catAx>
      <c:valAx>
        <c:axId val="1045035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45020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Cyanobacterial</a:t>
            </a:r>
            <a:r>
              <a:rPr lang="en-US" sz="1200" baseline="0"/>
              <a:t> cell density (cells/ml)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Cyanophyta</c:v>
                </c:pt>
              </c:strCache>
            </c:strRef>
          </c:tx>
          <c:spPr>
            <a:ln>
              <a:noFill/>
            </a:ln>
          </c:spPr>
          <c:cat>
            <c:numRef>
              <c:f>Sheet1!$B$1:$N$1</c:f>
              <c:numCache>
                <c:formatCode>m/d/yy;@</c:formatCode>
                <c:ptCount val="13"/>
                <c:pt idx="0">
                  <c:v>40318</c:v>
                </c:pt>
                <c:pt idx="1">
                  <c:v>40326</c:v>
                </c:pt>
                <c:pt idx="2">
                  <c:v>40358</c:v>
                </c:pt>
                <c:pt idx="3">
                  <c:v>40385</c:v>
                </c:pt>
                <c:pt idx="4">
                  <c:v>40409</c:v>
                </c:pt>
                <c:pt idx="5">
                  <c:v>40434</c:v>
                </c:pt>
                <c:pt idx="6">
                  <c:v>40445</c:v>
                </c:pt>
                <c:pt idx="7">
                  <c:v>40774</c:v>
                </c:pt>
                <c:pt idx="8">
                  <c:v>40795</c:v>
                </c:pt>
                <c:pt idx="9">
                  <c:v>40801</c:v>
                </c:pt>
                <c:pt idx="10">
                  <c:v>40809</c:v>
                </c:pt>
                <c:pt idx="11">
                  <c:v>40816</c:v>
                </c:pt>
                <c:pt idx="12">
                  <c:v>40822</c:v>
                </c:pt>
              </c:numCache>
            </c:numRef>
          </c:cat>
          <c:val>
            <c:numRef>
              <c:f>Sheet1!$B$2:$N$2</c:f>
              <c:numCache>
                <c:formatCode>General</c:formatCode>
                <c:ptCount val="13"/>
                <c:pt idx="0">
                  <c:v>533</c:v>
                </c:pt>
                <c:pt idx="2">
                  <c:v>16881</c:v>
                </c:pt>
                <c:pt idx="3">
                  <c:v>119117</c:v>
                </c:pt>
                <c:pt idx="4">
                  <c:v>389</c:v>
                </c:pt>
                <c:pt idx="5">
                  <c:v>13661</c:v>
                </c:pt>
                <c:pt idx="6">
                  <c:v>4972</c:v>
                </c:pt>
                <c:pt idx="7">
                  <c:v>61167</c:v>
                </c:pt>
                <c:pt idx="8">
                  <c:v>23966</c:v>
                </c:pt>
                <c:pt idx="9">
                  <c:v>5425</c:v>
                </c:pt>
                <c:pt idx="10">
                  <c:v>9879</c:v>
                </c:pt>
                <c:pt idx="11">
                  <c:v>1394</c:v>
                </c:pt>
                <c:pt idx="12">
                  <c:v>4866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772352"/>
        <c:axId val="129950080"/>
      </c:lineChart>
      <c:catAx>
        <c:axId val="12877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overlay val="0"/>
        </c:title>
        <c:numFmt formatCode="m/d/yy;@" sourceLinked="1"/>
        <c:majorTickMark val="out"/>
        <c:minorTickMark val="none"/>
        <c:tickLblPos val="nextTo"/>
        <c:crossAx val="129950080"/>
        <c:crosses val="autoZero"/>
        <c:auto val="0"/>
        <c:lblAlgn val="ctr"/>
        <c:lblOffset val="100"/>
        <c:noMultiLvlLbl val="0"/>
      </c:catAx>
      <c:valAx>
        <c:axId val="129950080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Cyanobacterial cell density (cells/ml)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287723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19</xdr:row>
      <xdr:rowOff>114299</xdr:rowOff>
    </xdr:from>
    <xdr:to>
      <xdr:col>10</xdr:col>
      <xdr:colOff>647700</xdr:colOff>
      <xdr:row>43</xdr:row>
      <xdr:rowOff>9524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17</xdr:row>
      <xdr:rowOff>76199</xdr:rowOff>
    </xdr:from>
    <xdr:to>
      <xdr:col>11</xdr:col>
      <xdr:colOff>790575</xdr:colOff>
      <xdr:row>43</xdr:row>
      <xdr:rowOff>161924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457199</xdr:colOff>
      <xdr:row>4</xdr:row>
      <xdr:rowOff>161924</xdr:rowOff>
    </xdr:from>
    <xdr:to>
      <xdr:col>9</xdr:col>
      <xdr:colOff>314324</xdr:colOff>
      <xdr:row>31</xdr:row>
      <xdr:rowOff>85724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Civic">
      <a:majorFont>
        <a:latin typeface="Georgia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Georgia"/>
        <a:ea typeface=""/>
        <a:cs typeface=""/>
        <a:font script="Jpan" typeface="ＭＳ Ｐ明朝"/>
        <a:font script="Hang" typeface="바탕"/>
        <a:font script="Hans" typeface="方正舒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workbookViewId="0">
      <pane xSplit="2" ySplit="2" topLeftCell="C33" activePane="bottomRight" state="frozen"/>
      <selection pane="topRight" activeCell="C1" sqref="C1"/>
      <selection pane="bottomLeft" activeCell="A3" sqref="A3"/>
      <selection pane="bottomRight" activeCell="B49" sqref="A49:B49"/>
    </sheetView>
  </sheetViews>
  <sheetFormatPr defaultRowHeight="14.25" x14ac:dyDescent="0.2"/>
  <cols>
    <col min="1" max="1" width="30.77734375" style="1" customWidth="1"/>
    <col min="2" max="2" width="15.88671875" style="1" customWidth="1"/>
    <col min="3" max="3" width="11.6640625" style="1" customWidth="1"/>
    <col min="4" max="6" width="11.44140625" style="1" customWidth="1"/>
    <col min="7" max="8" width="11.33203125" style="1" customWidth="1"/>
    <col min="9" max="9" width="11.6640625" style="1" customWidth="1"/>
    <col min="10" max="10" width="11.109375" style="1" customWidth="1"/>
    <col min="11" max="11" width="10.109375" style="1" customWidth="1"/>
    <col min="12" max="12" width="11.109375" style="1" customWidth="1"/>
    <col min="13" max="13" width="11.21875" style="1" customWidth="1"/>
    <col min="14" max="14" width="11.33203125" style="1" customWidth="1"/>
    <col min="15" max="15" width="11.21875" style="1" customWidth="1"/>
    <col min="16" max="16384" width="8.88671875" style="1"/>
  </cols>
  <sheetData>
    <row r="1" spans="1:29" x14ac:dyDescent="0.2">
      <c r="A1" s="1" t="s">
        <v>42</v>
      </c>
    </row>
    <row r="2" spans="1:29" s="2" customFormat="1" ht="15" thickBot="1" x14ac:dyDescent="0.25">
      <c r="C2" s="3">
        <v>40318</v>
      </c>
      <c r="D2" s="3">
        <v>40326</v>
      </c>
      <c r="E2" s="3">
        <v>40358</v>
      </c>
      <c r="F2" s="3">
        <v>40385</v>
      </c>
      <c r="G2" s="3">
        <v>40409</v>
      </c>
      <c r="H2" s="3">
        <v>40434</v>
      </c>
      <c r="I2" s="3">
        <v>40445</v>
      </c>
      <c r="J2" s="3">
        <v>40774</v>
      </c>
      <c r="K2" s="3">
        <v>40795</v>
      </c>
      <c r="L2" s="3">
        <v>40801</v>
      </c>
      <c r="M2" s="3">
        <v>40809</v>
      </c>
      <c r="N2" s="3">
        <v>40816</v>
      </c>
      <c r="O2" s="3">
        <v>40822</v>
      </c>
      <c r="P2" s="3">
        <v>41050</v>
      </c>
      <c r="Q2" s="3">
        <v>41064</v>
      </c>
      <c r="R2" s="3">
        <v>41078</v>
      </c>
      <c r="S2" s="3">
        <v>41092</v>
      </c>
      <c r="T2" s="3">
        <v>41100</v>
      </c>
      <c r="U2" s="3">
        <v>41109</v>
      </c>
      <c r="V2" s="3">
        <v>41114</v>
      </c>
      <c r="W2" s="3">
        <v>41122</v>
      </c>
      <c r="X2" s="3">
        <v>41130</v>
      </c>
      <c r="Y2" s="3">
        <v>41137</v>
      </c>
      <c r="Z2" s="3">
        <v>41144</v>
      </c>
      <c r="AA2" s="3">
        <v>41149</v>
      </c>
      <c r="AB2" s="3">
        <v>41162</v>
      </c>
      <c r="AC2" s="3">
        <v>41165</v>
      </c>
    </row>
    <row r="3" spans="1:29" s="2" customFormat="1" ht="15.75" thickTop="1" thickBot="1" x14ac:dyDescent="0.25">
      <c r="A3" s="4" t="s">
        <v>1</v>
      </c>
      <c r="B3" s="4" t="s">
        <v>14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29" s="5" customFormat="1" ht="15" thickTop="1" x14ac:dyDescent="0.2">
      <c r="A4" s="5" t="s">
        <v>37</v>
      </c>
      <c r="B4" s="5" t="s">
        <v>15</v>
      </c>
      <c r="I4" s="5">
        <v>128</v>
      </c>
    </row>
    <row r="5" spans="1:29" s="5" customFormat="1" x14ac:dyDescent="0.2">
      <c r="A5" s="5" t="s">
        <v>21</v>
      </c>
      <c r="B5" s="5" t="s">
        <v>15</v>
      </c>
      <c r="J5" s="5">
        <v>1256</v>
      </c>
      <c r="K5" s="5">
        <v>1209</v>
      </c>
      <c r="L5" s="5">
        <v>170</v>
      </c>
      <c r="N5" s="5">
        <v>359</v>
      </c>
    </row>
    <row r="6" spans="1:29" s="5" customFormat="1" x14ac:dyDescent="0.2">
      <c r="A6" s="17" t="s">
        <v>70</v>
      </c>
      <c r="B6" s="17" t="s">
        <v>15</v>
      </c>
    </row>
    <row r="7" spans="1:29" x14ac:dyDescent="0.2">
      <c r="A7" s="1" t="s">
        <v>0</v>
      </c>
      <c r="B7" s="1" t="s">
        <v>15</v>
      </c>
      <c r="E7" s="1">
        <v>114</v>
      </c>
      <c r="F7" s="1">
        <v>36</v>
      </c>
      <c r="G7" s="1">
        <v>20</v>
      </c>
      <c r="H7" s="1">
        <v>73</v>
      </c>
      <c r="I7" s="1">
        <v>106</v>
      </c>
      <c r="L7" s="1">
        <v>13</v>
      </c>
      <c r="M7" s="1">
        <v>15</v>
      </c>
      <c r="N7" s="1">
        <v>9</v>
      </c>
      <c r="O7" s="1">
        <v>9</v>
      </c>
    </row>
    <row r="8" spans="1:29" x14ac:dyDescent="0.2">
      <c r="A8" s="1" t="s">
        <v>22</v>
      </c>
      <c r="B8" s="1" t="s">
        <v>15</v>
      </c>
      <c r="C8" s="1">
        <v>727</v>
      </c>
      <c r="H8" s="1">
        <v>154</v>
      </c>
      <c r="I8" s="1">
        <v>170</v>
      </c>
      <c r="J8" s="1">
        <v>43</v>
      </c>
      <c r="L8" s="1">
        <v>38</v>
      </c>
    </row>
    <row r="9" spans="1:29" x14ac:dyDescent="0.2">
      <c r="A9" s="1" t="s">
        <v>81</v>
      </c>
      <c r="B9" s="1" t="s">
        <v>15</v>
      </c>
    </row>
    <row r="10" spans="1:29" s="5" customFormat="1" x14ac:dyDescent="0.2">
      <c r="A10" s="5" t="s">
        <v>29</v>
      </c>
      <c r="B10" s="5" t="s">
        <v>15</v>
      </c>
      <c r="C10" s="5">
        <v>114</v>
      </c>
      <c r="E10" s="5">
        <v>114</v>
      </c>
      <c r="F10" s="5">
        <v>72</v>
      </c>
      <c r="G10" s="5">
        <v>92</v>
      </c>
      <c r="H10" s="5">
        <v>545</v>
      </c>
      <c r="I10" s="5">
        <v>298</v>
      </c>
    </row>
    <row r="11" spans="1:29" s="5" customFormat="1" x14ac:dyDescent="0.2">
      <c r="A11" s="5" t="s">
        <v>74</v>
      </c>
      <c r="B11" s="5" t="s">
        <v>15</v>
      </c>
    </row>
    <row r="12" spans="1:29" s="6" customFormat="1" x14ac:dyDescent="0.2">
      <c r="A12" s="6" t="s">
        <v>79</v>
      </c>
      <c r="B12" s="5" t="s">
        <v>15</v>
      </c>
    </row>
    <row r="13" spans="1:29" s="5" customFormat="1" x14ac:dyDescent="0.2">
      <c r="A13" s="5" t="s">
        <v>24</v>
      </c>
      <c r="B13" s="5" t="s">
        <v>16</v>
      </c>
      <c r="J13" s="5">
        <v>1107</v>
      </c>
      <c r="K13" s="5">
        <v>132</v>
      </c>
    </row>
    <row r="14" spans="1:29" s="5" customFormat="1" x14ac:dyDescent="0.2">
      <c r="A14" s="17" t="s">
        <v>82</v>
      </c>
      <c r="B14" s="1" t="s">
        <v>16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29" x14ac:dyDescent="0.2">
      <c r="A15" s="1" t="s">
        <v>2</v>
      </c>
      <c r="B15" s="1" t="s">
        <v>16</v>
      </c>
      <c r="D15" s="1">
        <v>36</v>
      </c>
      <c r="E15" s="1">
        <v>38</v>
      </c>
      <c r="G15" s="1">
        <v>31</v>
      </c>
      <c r="H15" s="1">
        <v>9</v>
      </c>
      <c r="J15" s="1">
        <v>21</v>
      </c>
      <c r="K15" s="1">
        <v>11</v>
      </c>
      <c r="L15" s="1">
        <v>13</v>
      </c>
      <c r="M15" s="1">
        <v>74</v>
      </c>
      <c r="N15" s="1">
        <v>54</v>
      </c>
      <c r="O15" s="1">
        <v>26</v>
      </c>
    </row>
    <row r="16" spans="1:29" x14ac:dyDescent="0.2">
      <c r="A16" s="1" t="s">
        <v>80</v>
      </c>
      <c r="B16" s="1" t="s">
        <v>16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x14ac:dyDescent="0.2">
      <c r="A17" s="1" t="s">
        <v>27</v>
      </c>
      <c r="B17" s="1" t="s">
        <v>16</v>
      </c>
      <c r="E17" s="1">
        <v>7683</v>
      </c>
      <c r="F17" s="1">
        <v>359</v>
      </c>
      <c r="G17" s="1">
        <v>214</v>
      </c>
      <c r="H17" s="1">
        <v>64</v>
      </c>
      <c r="I17" s="1">
        <v>639</v>
      </c>
      <c r="J17" s="1">
        <v>554</v>
      </c>
    </row>
    <row r="18" spans="1:15" x14ac:dyDescent="0.2">
      <c r="A18" s="1" t="s">
        <v>3</v>
      </c>
      <c r="B18" s="1" t="s">
        <v>16</v>
      </c>
      <c r="J18" s="1">
        <v>64</v>
      </c>
      <c r="K18" s="1">
        <v>44</v>
      </c>
      <c r="M18" s="1">
        <v>74</v>
      </c>
      <c r="N18" s="1">
        <v>54</v>
      </c>
      <c r="O18" s="1">
        <v>52</v>
      </c>
    </row>
    <row r="19" spans="1:15" x14ac:dyDescent="0.2">
      <c r="A19" s="1" t="s">
        <v>30</v>
      </c>
      <c r="B19" s="1" t="s">
        <v>16</v>
      </c>
      <c r="D19" s="1">
        <v>179</v>
      </c>
      <c r="H19" s="1">
        <v>27</v>
      </c>
      <c r="I19" s="1">
        <v>32</v>
      </c>
    </row>
    <row r="20" spans="1:15" x14ac:dyDescent="0.2">
      <c r="A20" s="1" t="s">
        <v>39</v>
      </c>
      <c r="B20" s="1" t="s">
        <v>16</v>
      </c>
      <c r="C20" s="1">
        <v>11</v>
      </c>
    </row>
    <row r="21" spans="1:15" x14ac:dyDescent="0.2">
      <c r="A21" s="1" t="s">
        <v>31</v>
      </c>
      <c r="B21" s="1" t="s">
        <v>16</v>
      </c>
      <c r="C21" s="1">
        <v>534</v>
      </c>
      <c r="D21" s="1">
        <v>2492</v>
      </c>
      <c r="E21" s="1">
        <v>1400</v>
      </c>
      <c r="F21" s="1">
        <v>287</v>
      </c>
      <c r="G21" s="1">
        <v>122</v>
      </c>
      <c r="H21" s="1">
        <v>73</v>
      </c>
    </row>
    <row r="22" spans="1:15" x14ac:dyDescent="0.2">
      <c r="A22" s="1" t="s">
        <v>78</v>
      </c>
      <c r="B22" s="1" t="s">
        <v>16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x14ac:dyDescent="0.2">
      <c r="A23" s="1" t="s">
        <v>13</v>
      </c>
      <c r="B23" s="1" t="s">
        <v>16</v>
      </c>
      <c r="E23" s="1">
        <v>946</v>
      </c>
      <c r="F23" s="1">
        <v>574</v>
      </c>
      <c r="G23" s="1">
        <v>224</v>
      </c>
      <c r="I23" s="1">
        <v>266</v>
      </c>
      <c r="J23" s="1">
        <v>106</v>
      </c>
      <c r="K23" s="1">
        <v>121</v>
      </c>
      <c r="M23" s="1">
        <v>59</v>
      </c>
    </row>
    <row r="24" spans="1:15" x14ac:dyDescent="0.2">
      <c r="A24" s="1" t="s">
        <v>71</v>
      </c>
      <c r="B24" s="1" t="s">
        <v>16</v>
      </c>
    </row>
    <row r="25" spans="1:15" x14ac:dyDescent="0.2">
      <c r="A25" s="1" t="s">
        <v>33</v>
      </c>
      <c r="B25" s="1" t="s">
        <v>16</v>
      </c>
      <c r="E25" s="1">
        <v>38</v>
      </c>
      <c r="I25" s="1">
        <v>21</v>
      </c>
    </row>
    <row r="26" spans="1:15" x14ac:dyDescent="0.2">
      <c r="A26" s="1" t="s">
        <v>76</v>
      </c>
      <c r="B26" s="1" t="s">
        <v>16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x14ac:dyDescent="0.2">
      <c r="A27" s="1" t="s">
        <v>25</v>
      </c>
      <c r="B27" s="1" t="s">
        <v>16</v>
      </c>
      <c r="C27" s="1">
        <v>136</v>
      </c>
      <c r="G27" s="1">
        <v>203</v>
      </c>
      <c r="H27" s="1">
        <v>36</v>
      </c>
      <c r="I27" s="1">
        <v>170</v>
      </c>
      <c r="N27" s="1">
        <v>36</v>
      </c>
    </row>
    <row r="28" spans="1:15" x14ac:dyDescent="0.2">
      <c r="A28" s="1" t="s">
        <v>4</v>
      </c>
      <c r="B28" s="1" t="s">
        <v>16</v>
      </c>
      <c r="D28" s="1">
        <v>2743</v>
      </c>
      <c r="E28" s="1">
        <v>265</v>
      </c>
      <c r="F28" s="1">
        <v>72</v>
      </c>
      <c r="G28" s="1">
        <v>31</v>
      </c>
      <c r="H28" s="1">
        <v>9</v>
      </c>
      <c r="I28" s="1">
        <v>202</v>
      </c>
      <c r="L28" s="1">
        <v>13</v>
      </c>
      <c r="M28" s="1">
        <v>30</v>
      </c>
      <c r="N28" s="1">
        <v>27</v>
      </c>
      <c r="O28" s="1">
        <v>61</v>
      </c>
    </row>
    <row r="29" spans="1:15" x14ac:dyDescent="0.2">
      <c r="A29" s="1" t="s">
        <v>72</v>
      </c>
      <c r="B29" s="1" t="s">
        <v>16</v>
      </c>
    </row>
    <row r="30" spans="1:15" x14ac:dyDescent="0.2">
      <c r="A30" s="1" t="s">
        <v>32</v>
      </c>
      <c r="B30" s="1" t="s">
        <v>16</v>
      </c>
      <c r="H30" s="1">
        <v>9</v>
      </c>
    </row>
    <row r="31" spans="1:15" s="6" customFormat="1" x14ac:dyDescent="0.2">
      <c r="A31" s="6" t="s">
        <v>23</v>
      </c>
      <c r="B31" s="6" t="s">
        <v>16</v>
      </c>
      <c r="F31" s="6">
        <v>179</v>
      </c>
      <c r="N31" s="6">
        <v>9</v>
      </c>
      <c r="O31" s="6">
        <v>9</v>
      </c>
    </row>
    <row r="32" spans="1:15" s="7" customFormat="1" x14ac:dyDescent="0.2">
      <c r="A32" s="7" t="s">
        <v>34</v>
      </c>
      <c r="B32" s="7" t="s">
        <v>35</v>
      </c>
      <c r="C32" s="7">
        <v>23</v>
      </c>
      <c r="E32" s="7">
        <v>76</v>
      </c>
    </row>
    <row r="33" spans="1:15" x14ac:dyDescent="0.2">
      <c r="A33" s="1" t="s">
        <v>5</v>
      </c>
      <c r="B33" s="1" t="s">
        <v>17</v>
      </c>
      <c r="C33" s="1">
        <v>477</v>
      </c>
      <c r="D33" s="1">
        <v>143</v>
      </c>
      <c r="E33" s="1">
        <v>265</v>
      </c>
      <c r="F33" s="1">
        <v>179</v>
      </c>
      <c r="G33" s="1">
        <v>61</v>
      </c>
      <c r="H33" s="1">
        <v>18</v>
      </c>
      <c r="I33" s="1">
        <v>149</v>
      </c>
      <c r="J33" s="1">
        <v>170</v>
      </c>
      <c r="K33" s="1">
        <v>33</v>
      </c>
      <c r="L33" s="1">
        <v>69</v>
      </c>
      <c r="M33" s="1">
        <v>163</v>
      </c>
      <c r="N33" s="1">
        <v>134</v>
      </c>
      <c r="O33" s="1">
        <v>262</v>
      </c>
    </row>
    <row r="34" spans="1:15" s="6" customFormat="1" x14ac:dyDescent="0.2">
      <c r="A34" s="6" t="s">
        <v>6</v>
      </c>
      <c r="B34" s="6" t="s">
        <v>17</v>
      </c>
      <c r="C34" s="6">
        <v>1692</v>
      </c>
      <c r="D34" s="6">
        <v>2134</v>
      </c>
      <c r="E34" s="6">
        <v>9273</v>
      </c>
      <c r="F34" s="6">
        <v>3263</v>
      </c>
      <c r="G34" s="6">
        <v>488</v>
      </c>
      <c r="H34" s="6">
        <v>1308</v>
      </c>
      <c r="I34" s="6">
        <v>1522</v>
      </c>
      <c r="J34" s="6">
        <v>3300</v>
      </c>
      <c r="K34" s="6">
        <v>967</v>
      </c>
      <c r="L34" s="6">
        <v>1243</v>
      </c>
      <c r="M34" s="6">
        <v>3421</v>
      </c>
      <c r="N34" s="6">
        <v>1515</v>
      </c>
      <c r="O34" s="6">
        <v>1922</v>
      </c>
    </row>
    <row r="35" spans="1:15" x14ac:dyDescent="0.2">
      <c r="A35" s="1" t="s">
        <v>28</v>
      </c>
      <c r="B35" s="1" t="s">
        <v>18</v>
      </c>
      <c r="E35" s="1">
        <v>4769</v>
      </c>
      <c r="F35" s="1">
        <v>6705</v>
      </c>
      <c r="G35" s="1">
        <v>3874</v>
      </c>
      <c r="H35" s="1">
        <v>154</v>
      </c>
      <c r="I35" s="1">
        <v>2321</v>
      </c>
      <c r="J35" s="1">
        <v>852</v>
      </c>
    </row>
    <row r="36" spans="1:15" x14ac:dyDescent="0.2">
      <c r="A36" s="1" t="s">
        <v>7</v>
      </c>
      <c r="B36" s="1" t="s">
        <v>18</v>
      </c>
      <c r="F36" s="1">
        <v>47690</v>
      </c>
      <c r="G36" s="1">
        <v>742</v>
      </c>
      <c r="H36" s="1">
        <v>808</v>
      </c>
      <c r="I36" s="1">
        <v>224</v>
      </c>
      <c r="J36" s="1">
        <v>1043</v>
      </c>
      <c r="K36" s="1">
        <v>1714</v>
      </c>
      <c r="L36" s="1">
        <v>568</v>
      </c>
      <c r="M36" s="1">
        <v>1422</v>
      </c>
      <c r="N36" s="1">
        <v>762</v>
      </c>
      <c r="O36" s="1">
        <v>114</v>
      </c>
    </row>
    <row r="37" spans="1:15" x14ac:dyDescent="0.2">
      <c r="A37" s="1" t="s">
        <v>73</v>
      </c>
      <c r="B37" s="1" t="s">
        <v>18</v>
      </c>
    </row>
    <row r="38" spans="1:15" x14ac:dyDescent="0.2">
      <c r="A38" s="1" t="s">
        <v>36</v>
      </c>
      <c r="B38" s="1" t="s">
        <v>18</v>
      </c>
      <c r="E38" s="1">
        <v>10106</v>
      </c>
    </row>
    <row r="39" spans="1:15" x14ac:dyDescent="0.2">
      <c r="A39" s="1" t="s">
        <v>75</v>
      </c>
      <c r="B39" s="1" t="s">
        <v>18</v>
      </c>
    </row>
    <row r="40" spans="1:15" x14ac:dyDescent="0.2">
      <c r="A40" s="1" t="s">
        <v>77</v>
      </c>
      <c r="B40" s="1" t="s">
        <v>18</v>
      </c>
    </row>
    <row r="41" spans="1:15" x14ac:dyDescent="0.2">
      <c r="A41" s="1" t="s">
        <v>38</v>
      </c>
      <c r="B41" s="1" t="s">
        <v>18</v>
      </c>
      <c r="I41" s="1">
        <v>1533</v>
      </c>
    </row>
    <row r="42" spans="1:15" x14ac:dyDescent="0.2">
      <c r="A42" s="1" t="s">
        <v>40</v>
      </c>
      <c r="B42" s="1" t="s">
        <v>18</v>
      </c>
      <c r="C42" s="1">
        <v>170</v>
      </c>
    </row>
    <row r="43" spans="1:15" x14ac:dyDescent="0.2">
      <c r="A43" s="1" t="s">
        <v>26</v>
      </c>
      <c r="B43" s="1" t="s">
        <v>18</v>
      </c>
      <c r="G43" s="1">
        <v>7159</v>
      </c>
      <c r="H43" s="1">
        <v>145</v>
      </c>
      <c r="N43" s="1">
        <v>287</v>
      </c>
    </row>
    <row r="44" spans="1:15" x14ac:dyDescent="0.2">
      <c r="A44" s="1" t="s">
        <v>8</v>
      </c>
      <c r="B44" s="1" t="s">
        <v>18</v>
      </c>
      <c r="E44" s="1">
        <v>606</v>
      </c>
      <c r="F44" s="1">
        <v>14271</v>
      </c>
      <c r="G44" s="1">
        <v>5959</v>
      </c>
      <c r="H44" s="1">
        <v>6313</v>
      </c>
      <c r="J44" s="1">
        <v>38855</v>
      </c>
      <c r="K44" s="1">
        <v>802</v>
      </c>
      <c r="L44" s="1">
        <v>2031</v>
      </c>
      <c r="M44" s="1">
        <v>1555</v>
      </c>
      <c r="N44" s="1">
        <v>574</v>
      </c>
    </row>
    <row r="45" spans="1:15" x14ac:dyDescent="0.2">
      <c r="A45" s="1" t="s">
        <v>9</v>
      </c>
      <c r="B45" s="1" t="s">
        <v>18</v>
      </c>
      <c r="E45" s="1">
        <v>227</v>
      </c>
      <c r="F45" s="1">
        <v>19542</v>
      </c>
      <c r="G45" s="1">
        <v>11511</v>
      </c>
      <c r="H45" s="1">
        <v>5850</v>
      </c>
      <c r="J45" s="1">
        <v>19076</v>
      </c>
      <c r="K45" s="1">
        <v>8582</v>
      </c>
      <c r="L45" s="1">
        <v>1501</v>
      </c>
      <c r="M45" s="1">
        <v>844</v>
      </c>
    </row>
    <row r="46" spans="1:15" x14ac:dyDescent="0.2">
      <c r="A46" s="1" t="s">
        <v>10</v>
      </c>
      <c r="B46" s="1" t="s">
        <v>18</v>
      </c>
      <c r="F46" s="1">
        <v>17391</v>
      </c>
      <c r="G46" s="1">
        <v>132</v>
      </c>
      <c r="H46" s="1">
        <v>391</v>
      </c>
      <c r="J46" s="1">
        <v>1341</v>
      </c>
      <c r="K46" s="1">
        <v>12868</v>
      </c>
      <c r="L46" s="1">
        <v>1325</v>
      </c>
      <c r="M46" s="1">
        <v>5969</v>
      </c>
      <c r="N46" s="1">
        <v>12317</v>
      </c>
      <c r="O46" s="1">
        <v>4752</v>
      </c>
    </row>
    <row r="47" spans="1:15" s="6" customFormat="1" x14ac:dyDescent="0.2">
      <c r="A47" s="6" t="s">
        <v>11</v>
      </c>
      <c r="B47" s="6" t="s">
        <v>18</v>
      </c>
      <c r="C47" s="6">
        <v>363</v>
      </c>
      <c r="E47" s="6">
        <v>1173</v>
      </c>
      <c r="F47" s="6">
        <v>13518</v>
      </c>
      <c r="G47" s="6">
        <v>712</v>
      </c>
      <c r="I47" s="6">
        <v>894</v>
      </c>
      <c r="M47" s="6">
        <v>89</v>
      </c>
    </row>
    <row r="48" spans="1:15" s="6" customFormat="1" x14ac:dyDescent="0.2">
      <c r="A48" s="6" t="s">
        <v>84</v>
      </c>
      <c r="B48" s="6" t="s">
        <v>83</v>
      </c>
    </row>
    <row r="49" spans="1:15" s="7" customFormat="1" x14ac:dyDescent="0.2">
      <c r="A49" s="7" t="s">
        <v>12</v>
      </c>
      <c r="B49" s="7" t="s">
        <v>19</v>
      </c>
      <c r="E49" s="7">
        <v>76</v>
      </c>
      <c r="G49" s="7">
        <v>51</v>
      </c>
      <c r="J49" s="7">
        <v>894</v>
      </c>
      <c r="K49" s="7">
        <v>440</v>
      </c>
      <c r="L49" s="7">
        <v>183</v>
      </c>
      <c r="M49" s="7">
        <v>222</v>
      </c>
      <c r="N49" s="7">
        <v>99</v>
      </c>
      <c r="O49" s="7">
        <v>79</v>
      </c>
    </row>
    <row r="51" spans="1:15" s="8" customFormat="1" x14ac:dyDescent="0.2">
      <c r="B51" s="8" t="s">
        <v>41</v>
      </c>
      <c r="C51" s="8">
        <f>COUNT(C4:C49)</f>
        <v>10</v>
      </c>
      <c r="D51" s="8">
        <f t="shared" ref="D51:O51" si="0">COUNT(D4:D49)</f>
        <v>6</v>
      </c>
      <c r="E51" s="8">
        <f t="shared" si="0"/>
        <v>17</v>
      </c>
      <c r="F51" s="8">
        <f t="shared" si="0"/>
        <v>15</v>
      </c>
      <c r="G51" s="8">
        <f t="shared" si="0"/>
        <v>18</v>
      </c>
      <c r="H51" s="8">
        <f t="shared" si="0"/>
        <v>18</v>
      </c>
      <c r="I51" s="8">
        <f t="shared" si="0"/>
        <v>16</v>
      </c>
      <c r="J51" s="8">
        <f t="shared" si="0"/>
        <v>15</v>
      </c>
      <c r="K51" s="8">
        <f t="shared" si="0"/>
        <v>12</v>
      </c>
      <c r="L51" s="8">
        <f t="shared" si="0"/>
        <v>12</v>
      </c>
      <c r="M51" s="8">
        <f t="shared" si="0"/>
        <v>13</v>
      </c>
      <c r="N51" s="8">
        <f t="shared" si="0"/>
        <v>14</v>
      </c>
      <c r="O51" s="8">
        <f t="shared" si="0"/>
        <v>10</v>
      </c>
    </row>
    <row r="53" spans="1:15" x14ac:dyDescent="0.2">
      <c r="A53" s="1" t="s">
        <v>20</v>
      </c>
    </row>
  </sheetData>
  <conditionalFormatting sqref="C4:O4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:O26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:O22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:O1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4:O1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5" sqref="I15"/>
    </sheetView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49" sqref="A4:B49"/>
    </sheetView>
  </sheetViews>
  <sheetFormatPr defaultRowHeight="14.25" x14ac:dyDescent="0.2"/>
  <cols>
    <col min="1" max="1" width="30.77734375" style="1" customWidth="1"/>
    <col min="2" max="2" width="15.88671875" style="1" customWidth="1"/>
    <col min="3" max="3" width="11.6640625" style="1" customWidth="1"/>
    <col min="4" max="6" width="11.44140625" style="1" customWidth="1"/>
    <col min="7" max="8" width="11.33203125" style="1" customWidth="1"/>
    <col min="9" max="9" width="11.6640625" style="1" customWidth="1"/>
    <col min="10" max="10" width="11.109375" style="1" customWidth="1"/>
    <col min="11" max="11" width="10.109375" style="1" customWidth="1"/>
    <col min="12" max="12" width="11.109375" style="9" customWidth="1"/>
    <col min="13" max="13" width="11.21875" style="1" customWidth="1"/>
    <col min="14" max="14" width="11.33203125" style="1" customWidth="1"/>
    <col min="15" max="15" width="11.21875" style="1" customWidth="1"/>
    <col min="16" max="16384" width="8.88671875" style="1"/>
  </cols>
  <sheetData>
    <row r="1" spans="1:29" x14ac:dyDescent="0.2">
      <c r="A1" s="1" t="s">
        <v>42</v>
      </c>
    </row>
    <row r="2" spans="1:29" s="2" customFormat="1" ht="15" thickBot="1" x14ac:dyDescent="0.25">
      <c r="C2" s="3">
        <v>40318</v>
      </c>
      <c r="D2" s="3">
        <v>40326</v>
      </c>
      <c r="E2" s="3">
        <v>40358</v>
      </c>
      <c r="F2" s="3">
        <v>40385</v>
      </c>
      <c r="G2" s="3">
        <v>40409</v>
      </c>
      <c r="H2" s="3">
        <v>40434</v>
      </c>
      <c r="I2" s="3">
        <v>40445</v>
      </c>
      <c r="J2" s="3">
        <v>40774</v>
      </c>
      <c r="K2" s="3">
        <v>40795</v>
      </c>
      <c r="L2" s="3">
        <v>40801</v>
      </c>
      <c r="M2" s="3">
        <v>40809</v>
      </c>
      <c r="N2" s="3">
        <v>40816</v>
      </c>
      <c r="O2" s="3">
        <v>40822</v>
      </c>
      <c r="P2" s="3">
        <v>41050</v>
      </c>
      <c r="Q2" s="3">
        <v>41064</v>
      </c>
      <c r="R2" s="3">
        <v>41078</v>
      </c>
      <c r="S2" s="3">
        <v>41092</v>
      </c>
      <c r="T2" s="3">
        <v>41100</v>
      </c>
      <c r="U2" s="3">
        <v>41109</v>
      </c>
      <c r="V2" s="3">
        <v>41114</v>
      </c>
      <c r="W2" s="3">
        <v>41122</v>
      </c>
      <c r="X2" s="3">
        <v>41130</v>
      </c>
      <c r="Y2" s="3">
        <v>41137</v>
      </c>
      <c r="Z2" s="3">
        <v>41144</v>
      </c>
      <c r="AA2" s="3">
        <v>41149</v>
      </c>
      <c r="AB2" s="3">
        <v>41162</v>
      </c>
      <c r="AC2" s="3">
        <v>41165</v>
      </c>
    </row>
    <row r="3" spans="1:29" s="2" customFormat="1" ht="15.75" thickTop="1" thickBot="1" x14ac:dyDescent="0.25">
      <c r="A3" s="4" t="s">
        <v>1</v>
      </c>
      <c r="B3" s="4" t="s">
        <v>14</v>
      </c>
      <c r="C3" s="4"/>
      <c r="D3" s="4"/>
      <c r="E3" s="4"/>
      <c r="F3" s="4"/>
      <c r="G3" s="4"/>
      <c r="H3" s="4"/>
      <c r="I3" s="4"/>
      <c r="J3" s="4"/>
      <c r="K3" s="4"/>
      <c r="L3" s="10"/>
    </row>
    <row r="4" spans="1:29" s="5" customFormat="1" ht="15" thickTop="1" x14ac:dyDescent="0.2">
      <c r="A4" s="5" t="s">
        <v>37</v>
      </c>
      <c r="B4" s="5" t="s">
        <v>15</v>
      </c>
      <c r="C4" s="11"/>
      <c r="D4" s="11"/>
      <c r="E4" s="11"/>
      <c r="F4" s="11"/>
      <c r="G4" s="11"/>
      <c r="H4" s="11"/>
      <c r="I4" s="11">
        <v>1.5</v>
      </c>
      <c r="J4" s="11"/>
      <c r="K4" s="11"/>
      <c r="L4" s="11"/>
      <c r="M4" s="11"/>
      <c r="N4" s="11"/>
      <c r="O4" s="11"/>
    </row>
    <row r="5" spans="1:29" s="5" customFormat="1" x14ac:dyDescent="0.2">
      <c r="A5" s="5" t="s">
        <v>21</v>
      </c>
      <c r="B5" s="5" t="s">
        <v>15</v>
      </c>
      <c r="C5" s="11"/>
      <c r="D5" s="11"/>
      <c r="E5" s="11"/>
      <c r="F5" s="11"/>
      <c r="G5" s="11"/>
      <c r="H5" s="11"/>
      <c r="I5" s="11"/>
      <c r="J5" s="11">
        <v>1.8</v>
      </c>
      <c r="K5" s="11">
        <v>4.3</v>
      </c>
      <c r="L5" s="11">
        <v>2.4</v>
      </c>
      <c r="M5" s="11"/>
      <c r="N5" s="11">
        <v>2.2000000000000002</v>
      </c>
      <c r="O5" s="11"/>
    </row>
    <row r="6" spans="1:29" s="5" customFormat="1" x14ac:dyDescent="0.2">
      <c r="A6" s="17" t="s">
        <v>70</v>
      </c>
      <c r="B6" s="17" t="s">
        <v>15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29" x14ac:dyDescent="0.2">
      <c r="A7" s="1" t="s">
        <v>0</v>
      </c>
      <c r="B7" s="1" t="s">
        <v>15</v>
      </c>
      <c r="C7" s="9"/>
      <c r="D7" s="9"/>
      <c r="E7" s="9">
        <v>0.3</v>
      </c>
      <c r="F7" s="9">
        <v>0</v>
      </c>
      <c r="G7" s="9">
        <v>0.1</v>
      </c>
      <c r="H7" s="9">
        <v>0.5</v>
      </c>
      <c r="I7" s="9">
        <v>1.2</v>
      </c>
      <c r="J7" s="9"/>
      <c r="K7" s="9"/>
      <c r="L7" s="9">
        <v>0.2</v>
      </c>
      <c r="M7" s="9">
        <v>0.1</v>
      </c>
      <c r="N7" s="9">
        <v>0.1</v>
      </c>
      <c r="O7" s="9">
        <v>0.1</v>
      </c>
    </row>
    <row r="8" spans="1:29" x14ac:dyDescent="0.2">
      <c r="A8" s="1" t="s">
        <v>22</v>
      </c>
      <c r="B8" s="1" t="s">
        <v>15</v>
      </c>
      <c r="C8" s="9">
        <v>17.100000000000001</v>
      </c>
      <c r="D8" s="9"/>
      <c r="E8" s="9"/>
      <c r="F8" s="9"/>
      <c r="G8" s="9"/>
      <c r="H8" s="9">
        <v>1</v>
      </c>
      <c r="I8" s="9">
        <v>2</v>
      </c>
      <c r="J8" s="9">
        <v>0.1</v>
      </c>
      <c r="K8" s="9"/>
      <c r="L8" s="9">
        <v>0.5</v>
      </c>
      <c r="M8" s="9"/>
      <c r="N8" s="9"/>
      <c r="O8" s="9"/>
    </row>
    <row r="9" spans="1:29" x14ac:dyDescent="0.2">
      <c r="A9" s="1" t="s">
        <v>81</v>
      </c>
      <c r="B9" s="1" t="s">
        <v>15</v>
      </c>
      <c r="L9" s="1"/>
    </row>
    <row r="10" spans="1:29" s="5" customFormat="1" x14ac:dyDescent="0.2">
      <c r="A10" s="5" t="s">
        <v>29</v>
      </c>
      <c r="B10" s="5" t="s">
        <v>15</v>
      </c>
      <c r="C10" s="11">
        <v>2.7</v>
      </c>
      <c r="D10" s="11"/>
      <c r="E10" s="11">
        <v>0.3</v>
      </c>
      <c r="F10" s="11">
        <v>0.1</v>
      </c>
      <c r="G10" s="11">
        <v>0.3</v>
      </c>
      <c r="H10" s="11">
        <v>3.4</v>
      </c>
      <c r="I10" s="11">
        <v>3.4</v>
      </c>
      <c r="J10" s="11"/>
      <c r="K10" s="11"/>
      <c r="L10" s="11"/>
      <c r="M10" s="11"/>
      <c r="N10" s="11"/>
      <c r="O10" s="11"/>
    </row>
    <row r="11" spans="1:29" s="5" customFormat="1" x14ac:dyDescent="0.2">
      <c r="A11" s="5" t="s">
        <v>74</v>
      </c>
      <c r="B11" s="5" t="s">
        <v>15</v>
      </c>
    </row>
    <row r="12" spans="1:29" s="6" customFormat="1" x14ac:dyDescent="0.2">
      <c r="A12" s="6" t="s">
        <v>79</v>
      </c>
      <c r="B12" s="6" t="s">
        <v>15</v>
      </c>
    </row>
    <row r="13" spans="1:29" s="5" customFormat="1" x14ac:dyDescent="0.2">
      <c r="A13" s="5" t="s">
        <v>24</v>
      </c>
      <c r="B13" s="5" t="s">
        <v>16</v>
      </c>
      <c r="C13" s="11"/>
      <c r="D13" s="11"/>
      <c r="E13" s="11"/>
      <c r="F13" s="11"/>
      <c r="G13" s="11"/>
      <c r="H13" s="11"/>
      <c r="I13" s="11"/>
      <c r="J13" s="11">
        <v>1.6</v>
      </c>
      <c r="K13" s="11">
        <v>0.5</v>
      </c>
      <c r="L13" s="11"/>
      <c r="M13" s="11"/>
      <c r="N13" s="11"/>
      <c r="O13" s="11"/>
    </row>
    <row r="14" spans="1:29" s="5" customFormat="1" x14ac:dyDescent="0.2">
      <c r="A14" s="17" t="s">
        <v>82</v>
      </c>
      <c r="B14" s="1" t="s">
        <v>16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29" x14ac:dyDescent="0.2">
      <c r="A15" s="1" t="s">
        <v>2</v>
      </c>
      <c r="B15" s="1" t="s">
        <v>16</v>
      </c>
      <c r="C15" s="9"/>
      <c r="D15" s="9">
        <v>0.5</v>
      </c>
      <c r="E15" s="9">
        <v>0.1</v>
      </c>
      <c r="F15" s="9"/>
      <c r="G15" s="9">
        <v>0.1</v>
      </c>
      <c r="H15" s="9">
        <v>0.1</v>
      </c>
      <c r="I15" s="9"/>
      <c r="J15" s="9">
        <v>0</v>
      </c>
      <c r="K15" s="9">
        <v>0</v>
      </c>
      <c r="L15" s="9">
        <v>0.2</v>
      </c>
      <c r="M15" s="9">
        <v>0.5</v>
      </c>
      <c r="N15" s="9">
        <v>0.3</v>
      </c>
      <c r="O15" s="9">
        <v>0.4</v>
      </c>
    </row>
    <row r="16" spans="1:29" x14ac:dyDescent="0.2">
      <c r="A16" s="1" t="s">
        <v>80</v>
      </c>
      <c r="B16" s="1" t="s">
        <v>16</v>
      </c>
      <c r="C16" s="9"/>
      <c r="D16" s="9"/>
      <c r="E16" s="9"/>
      <c r="F16" s="9"/>
      <c r="G16" s="9"/>
      <c r="H16" s="9"/>
      <c r="I16" s="9"/>
      <c r="J16" s="9"/>
      <c r="K16" s="9"/>
      <c r="M16" s="9"/>
      <c r="N16" s="9"/>
      <c r="O16" s="9"/>
    </row>
    <row r="17" spans="1:15" x14ac:dyDescent="0.2">
      <c r="A17" s="1" t="s">
        <v>27</v>
      </c>
      <c r="B17" s="1" t="s">
        <v>16</v>
      </c>
      <c r="C17" s="9"/>
      <c r="D17" s="9"/>
      <c r="E17" s="9">
        <v>20.7</v>
      </c>
      <c r="F17" s="9">
        <v>0.3</v>
      </c>
      <c r="G17" s="9">
        <v>0.7</v>
      </c>
      <c r="H17" s="9">
        <v>0.4</v>
      </c>
      <c r="I17" s="9">
        <v>7.4</v>
      </c>
      <c r="J17" s="9">
        <v>0.8</v>
      </c>
      <c r="K17" s="9"/>
      <c r="M17" s="9"/>
      <c r="N17" s="9"/>
      <c r="O17" s="9"/>
    </row>
    <row r="18" spans="1:15" x14ac:dyDescent="0.2">
      <c r="A18" s="1" t="s">
        <v>3</v>
      </c>
      <c r="B18" s="1" t="s">
        <v>16</v>
      </c>
      <c r="C18" s="9"/>
      <c r="D18" s="9"/>
      <c r="E18" s="9"/>
      <c r="F18" s="9"/>
      <c r="G18" s="9"/>
      <c r="H18" s="9"/>
      <c r="I18" s="9"/>
      <c r="J18" s="9">
        <v>0.1</v>
      </c>
      <c r="K18" s="9">
        <v>0.2</v>
      </c>
      <c r="M18" s="9">
        <v>0.5</v>
      </c>
      <c r="N18" s="9">
        <v>0.3</v>
      </c>
      <c r="O18" s="9">
        <v>0.7</v>
      </c>
    </row>
    <row r="19" spans="1:15" x14ac:dyDescent="0.2">
      <c r="A19" s="1" t="s">
        <v>30</v>
      </c>
      <c r="B19" s="1" t="s">
        <v>16</v>
      </c>
      <c r="C19" s="9"/>
      <c r="D19" s="9">
        <v>2.2999999999999998</v>
      </c>
      <c r="E19" s="9"/>
      <c r="F19" s="9"/>
      <c r="G19" s="9"/>
      <c r="H19" s="9">
        <v>0.2</v>
      </c>
      <c r="I19" s="9">
        <v>0.4</v>
      </c>
      <c r="J19" s="9"/>
      <c r="K19" s="9"/>
      <c r="M19" s="9"/>
      <c r="N19" s="9"/>
      <c r="O19" s="9"/>
    </row>
    <row r="20" spans="1:15" x14ac:dyDescent="0.2">
      <c r="A20" s="1" t="s">
        <v>39</v>
      </c>
      <c r="B20" s="1" t="s">
        <v>16</v>
      </c>
      <c r="C20" s="9">
        <v>0.3</v>
      </c>
      <c r="D20" s="9"/>
      <c r="E20" s="9"/>
      <c r="F20" s="9"/>
      <c r="G20" s="9"/>
      <c r="H20" s="9"/>
      <c r="I20" s="9"/>
      <c r="J20" s="9"/>
      <c r="K20" s="9"/>
      <c r="M20" s="9"/>
      <c r="N20" s="9"/>
      <c r="O20" s="9"/>
    </row>
    <row r="21" spans="1:15" x14ac:dyDescent="0.2">
      <c r="A21" s="1" t="s">
        <v>31</v>
      </c>
      <c r="B21" s="1" t="s">
        <v>16</v>
      </c>
      <c r="C21" s="9">
        <v>12.6</v>
      </c>
      <c r="D21" s="9">
        <v>32.299999999999997</v>
      </c>
      <c r="E21" s="9">
        <v>3.8</v>
      </c>
      <c r="F21" s="9">
        <v>0.2</v>
      </c>
      <c r="G21" s="9">
        <v>0.4</v>
      </c>
      <c r="H21" s="9">
        <v>0.5</v>
      </c>
      <c r="I21" s="9"/>
      <c r="J21" s="9"/>
      <c r="K21" s="9"/>
      <c r="M21" s="9"/>
      <c r="N21" s="9"/>
      <c r="O21" s="9"/>
    </row>
    <row r="22" spans="1:15" x14ac:dyDescent="0.2">
      <c r="A22" s="1" t="s">
        <v>78</v>
      </c>
      <c r="B22" s="1" t="s">
        <v>16</v>
      </c>
      <c r="C22" s="9"/>
      <c r="D22" s="9"/>
      <c r="E22" s="9"/>
      <c r="F22" s="9"/>
      <c r="G22" s="9"/>
      <c r="H22" s="9"/>
      <c r="I22" s="9"/>
      <c r="J22" s="9"/>
      <c r="K22" s="9"/>
      <c r="M22" s="9"/>
      <c r="N22" s="9"/>
      <c r="O22" s="9"/>
    </row>
    <row r="23" spans="1:15" x14ac:dyDescent="0.2">
      <c r="A23" s="1" t="s">
        <v>13</v>
      </c>
      <c r="B23" s="1" t="s">
        <v>16</v>
      </c>
      <c r="C23" s="9"/>
      <c r="D23" s="9"/>
      <c r="E23" s="9">
        <v>2.5</v>
      </c>
      <c r="F23" s="9">
        <v>0.5</v>
      </c>
      <c r="G23" s="9">
        <v>0.7</v>
      </c>
      <c r="H23" s="9"/>
      <c r="I23" s="9">
        <v>3.1</v>
      </c>
      <c r="J23" s="9">
        <v>0.2</v>
      </c>
      <c r="K23" s="9">
        <v>0.4</v>
      </c>
      <c r="M23" s="9">
        <v>0.4</v>
      </c>
      <c r="N23" s="9"/>
      <c r="O23" s="9"/>
    </row>
    <row r="24" spans="1:15" x14ac:dyDescent="0.2">
      <c r="A24" s="1" t="s">
        <v>71</v>
      </c>
      <c r="B24" s="1" t="s">
        <v>16</v>
      </c>
      <c r="C24" s="9"/>
      <c r="D24" s="9"/>
      <c r="E24" s="9"/>
      <c r="F24" s="9"/>
      <c r="G24" s="9"/>
      <c r="H24" s="9"/>
      <c r="I24" s="9"/>
      <c r="J24" s="9"/>
      <c r="K24" s="9"/>
      <c r="M24" s="9"/>
      <c r="N24" s="9"/>
      <c r="O24" s="9"/>
    </row>
    <row r="25" spans="1:15" x14ac:dyDescent="0.2">
      <c r="A25" s="1" t="s">
        <v>33</v>
      </c>
      <c r="B25" s="1" t="s">
        <v>16</v>
      </c>
      <c r="C25" s="9"/>
      <c r="D25" s="9"/>
      <c r="E25" s="9">
        <v>0.1</v>
      </c>
      <c r="F25" s="9"/>
      <c r="G25" s="9"/>
      <c r="H25" s="9"/>
      <c r="I25" s="9">
        <v>0.2</v>
      </c>
      <c r="J25" s="9"/>
      <c r="K25" s="9"/>
      <c r="M25" s="9"/>
      <c r="N25" s="9"/>
      <c r="O25" s="9"/>
    </row>
    <row r="26" spans="1:15" x14ac:dyDescent="0.2">
      <c r="A26" s="1" t="s">
        <v>76</v>
      </c>
      <c r="B26" s="1" t="s">
        <v>16</v>
      </c>
      <c r="C26" s="9"/>
      <c r="D26" s="9"/>
      <c r="E26" s="9"/>
      <c r="F26" s="9"/>
      <c r="G26" s="9"/>
      <c r="H26" s="9"/>
      <c r="I26" s="9"/>
      <c r="J26" s="9"/>
      <c r="K26" s="9"/>
      <c r="M26" s="9"/>
      <c r="N26" s="9"/>
      <c r="O26" s="9"/>
    </row>
    <row r="27" spans="1:15" x14ac:dyDescent="0.2">
      <c r="A27" s="1" t="s">
        <v>25</v>
      </c>
      <c r="B27" s="1" t="s">
        <v>16</v>
      </c>
      <c r="C27" s="9">
        <v>3.2</v>
      </c>
      <c r="D27" s="9"/>
      <c r="E27" s="9"/>
      <c r="F27" s="9"/>
      <c r="G27" s="9">
        <v>0.6</v>
      </c>
      <c r="H27" s="9">
        <v>0.2</v>
      </c>
      <c r="I27" s="9">
        <v>2</v>
      </c>
      <c r="J27" s="9"/>
      <c r="K27" s="9"/>
      <c r="M27" s="9"/>
      <c r="N27" s="9">
        <v>0.2</v>
      </c>
      <c r="O27" s="9"/>
    </row>
    <row r="28" spans="1:15" x14ac:dyDescent="0.2">
      <c r="A28" s="1" t="s">
        <v>4</v>
      </c>
      <c r="B28" s="1" t="s">
        <v>16</v>
      </c>
      <c r="C28" s="9"/>
      <c r="D28" s="9">
        <v>35.5</v>
      </c>
      <c r="E28" s="9">
        <v>0.7</v>
      </c>
      <c r="F28" s="9">
        <v>0.1</v>
      </c>
      <c r="G28" s="9">
        <v>0.1</v>
      </c>
      <c r="H28" s="9">
        <v>0.1</v>
      </c>
      <c r="I28" s="9">
        <v>2.2999999999999998</v>
      </c>
      <c r="J28" s="9"/>
      <c r="K28" s="9"/>
      <c r="L28" s="9">
        <v>0.2</v>
      </c>
      <c r="M28" s="9">
        <v>0.2</v>
      </c>
      <c r="N28" s="9">
        <v>0.2</v>
      </c>
      <c r="O28" s="9">
        <v>0.8</v>
      </c>
    </row>
    <row r="29" spans="1:15" x14ac:dyDescent="0.2">
      <c r="A29" s="1" t="s">
        <v>72</v>
      </c>
      <c r="B29" s="1" t="s">
        <v>16</v>
      </c>
      <c r="C29" s="9"/>
      <c r="D29" s="9"/>
      <c r="E29" s="9"/>
      <c r="F29" s="9"/>
      <c r="G29" s="9"/>
      <c r="H29" s="9"/>
      <c r="I29" s="9"/>
      <c r="J29" s="9"/>
      <c r="K29" s="9"/>
      <c r="M29" s="9"/>
      <c r="N29" s="9"/>
      <c r="O29" s="9"/>
    </row>
    <row r="30" spans="1:15" x14ac:dyDescent="0.2">
      <c r="A30" s="1" t="s">
        <v>32</v>
      </c>
      <c r="B30" s="1" t="s">
        <v>16</v>
      </c>
      <c r="C30" s="9"/>
      <c r="D30" s="9"/>
      <c r="E30" s="9"/>
      <c r="F30" s="9"/>
      <c r="G30" s="9"/>
      <c r="H30" s="9">
        <v>0.1</v>
      </c>
      <c r="I30" s="9"/>
      <c r="J30" s="9"/>
      <c r="K30" s="9"/>
      <c r="M30" s="9"/>
      <c r="N30" s="9"/>
      <c r="O30" s="9"/>
    </row>
    <row r="31" spans="1:15" s="6" customFormat="1" x14ac:dyDescent="0.2">
      <c r="A31" s="6" t="s">
        <v>23</v>
      </c>
      <c r="B31" s="6" t="s">
        <v>16</v>
      </c>
      <c r="C31" s="12"/>
      <c r="D31" s="12"/>
      <c r="E31" s="12"/>
      <c r="F31" s="12">
        <v>0.1</v>
      </c>
      <c r="G31" s="12"/>
      <c r="H31" s="12"/>
      <c r="I31" s="12"/>
      <c r="J31" s="12"/>
      <c r="K31" s="12"/>
      <c r="L31" s="12"/>
      <c r="M31" s="12"/>
      <c r="N31" s="12">
        <v>0.1</v>
      </c>
      <c r="O31" s="12">
        <v>0.1</v>
      </c>
    </row>
    <row r="32" spans="1:15" s="7" customFormat="1" x14ac:dyDescent="0.2">
      <c r="A32" s="7" t="s">
        <v>34</v>
      </c>
      <c r="B32" s="7" t="s">
        <v>35</v>
      </c>
      <c r="C32" s="13">
        <v>0.5</v>
      </c>
      <c r="D32" s="13"/>
      <c r="E32" s="13">
        <v>0.2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x14ac:dyDescent="0.2">
      <c r="A33" s="1" t="s">
        <v>5</v>
      </c>
      <c r="B33" s="1" t="s">
        <v>17</v>
      </c>
      <c r="C33" s="9">
        <v>11.2</v>
      </c>
      <c r="D33" s="9">
        <v>1.9</v>
      </c>
      <c r="E33" s="9">
        <v>0.7</v>
      </c>
      <c r="F33" s="9">
        <v>0.1</v>
      </c>
      <c r="G33" s="9">
        <v>0.2</v>
      </c>
      <c r="H33" s="9">
        <v>0.1</v>
      </c>
      <c r="I33" s="9">
        <v>1.7</v>
      </c>
      <c r="J33" s="9">
        <v>0.2</v>
      </c>
      <c r="K33" s="9">
        <v>0.1</v>
      </c>
      <c r="L33" s="9">
        <v>1</v>
      </c>
      <c r="M33" s="9">
        <v>1.2</v>
      </c>
      <c r="N33" s="9">
        <v>0.8</v>
      </c>
      <c r="O33" s="9">
        <v>3.6</v>
      </c>
    </row>
    <row r="34" spans="1:15" s="6" customFormat="1" x14ac:dyDescent="0.2">
      <c r="A34" s="6" t="s">
        <v>6</v>
      </c>
      <c r="B34" s="6" t="s">
        <v>17</v>
      </c>
      <c r="C34" s="12">
        <v>39.799999999999997</v>
      </c>
      <c r="D34" s="12">
        <v>27.6</v>
      </c>
      <c r="E34" s="12">
        <v>24.9</v>
      </c>
      <c r="F34" s="12">
        <v>2.6</v>
      </c>
      <c r="G34" s="12">
        <v>1.5</v>
      </c>
      <c r="H34" s="12">
        <v>8.1999999999999993</v>
      </c>
      <c r="I34" s="12">
        <v>17.5</v>
      </c>
      <c r="J34" s="12">
        <v>4.8</v>
      </c>
      <c r="K34" s="12">
        <v>3.5</v>
      </c>
      <c r="L34" s="12">
        <v>17.3</v>
      </c>
      <c r="M34" s="12">
        <v>24.5</v>
      </c>
      <c r="N34" s="12">
        <v>9.3000000000000007</v>
      </c>
      <c r="O34" s="12">
        <v>26.4</v>
      </c>
    </row>
    <row r="35" spans="1:15" x14ac:dyDescent="0.2">
      <c r="A35" s="1" t="s">
        <v>28</v>
      </c>
      <c r="B35" s="1" t="s">
        <v>18</v>
      </c>
      <c r="C35" s="9"/>
      <c r="D35" s="9"/>
      <c r="E35" s="9">
        <v>12.8</v>
      </c>
      <c r="F35" s="9">
        <v>5.4</v>
      </c>
      <c r="G35" s="9">
        <v>12.2</v>
      </c>
      <c r="H35" s="9">
        <v>1</v>
      </c>
      <c r="I35" s="9">
        <v>26.8</v>
      </c>
      <c r="J35" s="9">
        <v>1.2</v>
      </c>
      <c r="K35" s="9">
        <v>3.4</v>
      </c>
      <c r="M35" s="9"/>
      <c r="N35" s="9"/>
      <c r="O35" s="9"/>
    </row>
    <row r="36" spans="1:15" x14ac:dyDescent="0.2">
      <c r="A36" s="1" t="s">
        <v>7</v>
      </c>
      <c r="B36" s="1" t="s">
        <v>18</v>
      </c>
      <c r="C36" s="9"/>
      <c r="D36" s="9"/>
      <c r="E36" s="9"/>
      <c r="F36" s="9">
        <v>38.4</v>
      </c>
      <c r="G36" s="9">
        <v>2.2999999999999998</v>
      </c>
      <c r="H36" s="9">
        <v>5.0999999999999996</v>
      </c>
      <c r="I36" s="9">
        <v>2.6</v>
      </c>
      <c r="J36" s="9">
        <v>1.5</v>
      </c>
      <c r="K36" s="9">
        <v>6.1</v>
      </c>
      <c r="L36" s="9">
        <v>7.9</v>
      </c>
      <c r="M36" s="9">
        <v>10.199999999999999</v>
      </c>
      <c r="N36" s="9">
        <v>4.7</v>
      </c>
      <c r="O36" s="9">
        <v>1.6</v>
      </c>
    </row>
    <row r="37" spans="1:15" x14ac:dyDescent="0.2">
      <c r="A37" s="1" t="s">
        <v>73</v>
      </c>
      <c r="B37" s="1" t="s">
        <v>18</v>
      </c>
      <c r="C37" s="9"/>
      <c r="D37" s="9"/>
      <c r="E37" s="9"/>
      <c r="F37" s="9"/>
      <c r="G37" s="9"/>
      <c r="H37" s="9"/>
      <c r="I37" s="9"/>
      <c r="J37" s="9"/>
      <c r="K37" s="9"/>
      <c r="M37" s="9"/>
      <c r="N37" s="9"/>
      <c r="O37" s="9"/>
    </row>
    <row r="38" spans="1:15" x14ac:dyDescent="0.2">
      <c r="A38" s="1" t="s">
        <v>36</v>
      </c>
      <c r="B38" s="1" t="s">
        <v>18</v>
      </c>
      <c r="C38" s="9"/>
      <c r="D38" s="9"/>
      <c r="E38" s="9">
        <v>27.2</v>
      </c>
      <c r="F38" s="9"/>
      <c r="G38" s="9"/>
      <c r="H38" s="9"/>
      <c r="I38" s="9"/>
      <c r="J38" s="9"/>
      <c r="K38" s="9"/>
      <c r="M38" s="9"/>
      <c r="N38" s="9"/>
      <c r="O38" s="9"/>
    </row>
    <row r="39" spans="1:15" x14ac:dyDescent="0.2">
      <c r="A39" s="1" t="s">
        <v>75</v>
      </c>
      <c r="B39" s="1" t="s">
        <v>18</v>
      </c>
      <c r="L39" s="1"/>
    </row>
    <row r="40" spans="1:15" x14ac:dyDescent="0.2">
      <c r="A40" s="1" t="s">
        <v>77</v>
      </c>
      <c r="B40" s="1" t="s">
        <v>18</v>
      </c>
      <c r="L40" s="1"/>
    </row>
    <row r="41" spans="1:15" x14ac:dyDescent="0.2">
      <c r="A41" s="1" t="s">
        <v>38</v>
      </c>
      <c r="B41" s="1" t="s">
        <v>18</v>
      </c>
      <c r="C41" s="9"/>
      <c r="D41" s="9"/>
      <c r="E41" s="9"/>
      <c r="F41" s="9"/>
      <c r="G41" s="9"/>
      <c r="H41" s="9"/>
      <c r="I41" s="9">
        <v>17.7</v>
      </c>
      <c r="J41" s="9"/>
      <c r="K41" s="9"/>
      <c r="M41" s="9"/>
      <c r="N41" s="9"/>
      <c r="O41" s="9"/>
    </row>
    <row r="42" spans="1:15" x14ac:dyDescent="0.2">
      <c r="A42" s="1" t="s">
        <v>40</v>
      </c>
      <c r="B42" s="1" t="s">
        <v>18</v>
      </c>
      <c r="C42" s="9">
        <v>4</v>
      </c>
      <c r="D42" s="9"/>
      <c r="E42" s="9"/>
      <c r="F42" s="9"/>
      <c r="G42" s="9"/>
      <c r="H42" s="9"/>
      <c r="I42" s="9"/>
      <c r="J42" s="9"/>
      <c r="K42" s="9"/>
      <c r="M42" s="9"/>
      <c r="N42" s="9"/>
      <c r="O42" s="9"/>
    </row>
    <row r="43" spans="1:15" x14ac:dyDescent="0.2">
      <c r="A43" s="1" t="s">
        <v>26</v>
      </c>
      <c r="B43" s="1" t="s">
        <v>18</v>
      </c>
      <c r="C43" s="9"/>
      <c r="D43" s="9"/>
      <c r="E43" s="9"/>
      <c r="F43" s="9"/>
      <c r="G43" s="9">
        <v>22.6</v>
      </c>
      <c r="H43" s="9">
        <v>0.9</v>
      </c>
      <c r="I43" s="9"/>
      <c r="J43" s="9"/>
      <c r="K43" s="9"/>
      <c r="M43" s="9"/>
      <c r="N43" s="9">
        <v>1.8</v>
      </c>
      <c r="O43" s="9"/>
    </row>
    <row r="44" spans="1:15" x14ac:dyDescent="0.2">
      <c r="A44" s="1" t="s">
        <v>8</v>
      </c>
      <c r="B44" s="1" t="s">
        <v>18</v>
      </c>
      <c r="C44" s="9"/>
      <c r="D44" s="9"/>
      <c r="E44" s="9">
        <v>1.6</v>
      </c>
      <c r="F44" s="9">
        <v>11.5</v>
      </c>
      <c r="G44" s="9">
        <v>18.8</v>
      </c>
      <c r="H44" s="9">
        <v>39.5</v>
      </c>
      <c r="I44" s="9"/>
      <c r="J44" s="9">
        <v>56.6</v>
      </c>
      <c r="K44" s="9">
        <v>2.9</v>
      </c>
      <c r="L44" s="9">
        <v>28.3</v>
      </c>
      <c r="M44" s="9">
        <v>11.2</v>
      </c>
      <c r="N44" s="9">
        <v>3.5</v>
      </c>
      <c r="O44" s="9"/>
    </row>
    <row r="45" spans="1:15" x14ac:dyDescent="0.2">
      <c r="A45" s="1" t="s">
        <v>9</v>
      </c>
      <c r="B45" s="1" t="s">
        <v>18</v>
      </c>
      <c r="C45" s="9"/>
      <c r="D45" s="9"/>
      <c r="E45" s="9">
        <v>0.6</v>
      </c>
      <c r="F45" s="9">
        <v>15.7</v>
      </c>
      <c r="G45" s="9">
        <v>36.4</v>
      </c>
      <c r="H45" s="9">
        <v>36.6</v>
      </c>
      <c r="I45" s="9"/>
      <c r="J45" s="9">
        <v>27.8</v>
      </c>
      <c r="K45" s="9">
        <v>30.8</v>
      </c>
      <c r="L45" s="9">
        <v>20.9</v>
      </c>
      <c r="M45" s="9">
        <v>6.1</v>
      </c>
      <c r="N45" s="9"/>
      <c r="O45" s="9"/>
    </row>
    <row r="46" spans="1:15" x14ac:dyDescent="0.2">
      <c r="A46" s="1" t="s">
        <v>10</v>
      </c>
      <c r="B46" s="1" t="s">
        <v>18</v>
      </c>
      <c r="C46" s="9"/>
      <c r="D46" s="9"/>
      <c r="E46" s="9"/>
      <c r="F46" s="9">
        <v>14</v>
      </c>
      <c r="G46" s="9">
        <v>0.4</v>
      </c>
      <c r="H46" s="9">
        <v>2.4</v>
      </c>
      <c r="I46" s="9"/>
      <c r="J46" s="9">
        <v>2</v>
      </c>
      <c r="K46" s="9">
        <v>46.2</v>
      </c>
      <c r="L46" s="9">
        <v>18.5</v>
      </c>
      <c r="M46" s="9">
        <v>42.8</v>
      </c>
      <c r="N46" s="9">
        <v>75.900000000000006</v>
      </c>
      <c r="O46" s="9">
        <v>65.2</v>
      </c>
    </row>
    <row r="47" spans="1:15" s="6" customFormat="1" x14ac:dyDescent="0.2">
      <c r="A47" s="6" t="s">
        <v>11</v>
      </c>
      <c r="B47" s="6" t="s">
        <v>18</v>
      </c>
      <c r="C47" s="12">
        <v>8.5</v>
      </c>
      <c r="D47" s="12"/>
      <c r="E47" s="12">
        <v>3.2</v>
      </c>
      <c r="F47" s="12">
        <v>10.9</v>
      </c>
      <c r="G47" s="12">
        <v>2.2999999999999998</v>
      </c>
      <c r="H47" s="12"/>
      <c r="I47" s="12">
        <v>10.3</v>
      </c>
      <c r="J47" s="12"/>
      <c r="K47" s="12"/>
      <c r="L47" s="12"/>
      <c r="M47" s="12">
        <v>0.6</v>
      </c>
      <c r="N47" s="12"/>
      <c r="O47" s="12"/>
    </row>
    <row r="48" spans="1:15" s="6" customFormat="1" x14ac:dyDescent="0.2">
      <c r="A48" s="6" t="s">
        <v>84</v>
      </c>
      <c r="B48" s="6" t="s">
        <v>83</v>
      </c>
    </row>
    <row r="49" spans="1:15" s="7" customFormat="1" x14ac:dyDescent="0.2">
      <c r="A49" s="7" t="s">
        <v>12</v>
      </c>
      <c r="B49" s="7" t="s">
        <v>19</v>
      </c>
      <c r="E49" s="7">
        <v>0.2</v>
      </c>
      <c r="G49" s="7">
        <v>0.2</v>
      </c>
      <c r="J49" s="7">
        <v>1.3</v>
      </c>
      <c r="K49" s="7">
        <v>1.6</v>
      </c>
      <c r="L49" s="13">
        <v>2.6</v>
      </c>
      <c r="M49" s="7">
        <v>1.6</v>
      </c>
      <c r="N49" s="7">
        <v>0.6</v>
      </c>
      <c r="O49" s="7">
        <v>1.1000000000000001</v>
      </c>
    </row>
    <row r="52" spans="1:15" x14ac:dyDescent="0.2">
      <c r="A52" s="1" t="s">
        <v>20</v>
      </c>
    </row>
  </sheetData>
  <conditionalFormatting sqref="C4:O49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:O12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9:O40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0:O4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:O12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:O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8:O4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>
      <selection activeCell="I1" sqref="I1"/>
    </sheetView>
  </sheetViews>
  <sheetFormatPr defaultColWidth="13.44140625" defaultRowHeight="14.25" x14ac:dyDescent="0.2"/>
  <cols>
    <col min="1" max="16384" width="13.44140625" style="33"/>
  </cols>
  <sheetData>
    <row r="1" spans="1:9" s="28" customFormat="1" ht="30" x14ac:dyDescent="0.2">
      <c r="A1" s="27" t="s">
        <v>43</v>
      </c>
      <c r="B1" s="27" t="s">
        <v>50</v>
      </c>
      <c r="C1" s="27" t="s">
        <v>51</v>
      </c>
      <c r="D1" s="27" t="s">
        <v>52</v>
      </c>
      <c r="E1" s="27" t="s">
        <v>53</v>
      </c>
      <c r="F1" s="27" t="s">
        <v>54</v>
      </c>
      <c r="G1" s="27" t="s">
        <v>55</v>
      </c>
      <c r="H1" s="27" t="s">
        <v>56</v>
      </c>
      <c r="I1" s="27" t="s">
        <v>57</v>
      </c>
    </row>
    <row r="2" spans="1:9" s="29" customFormat="1" ht="12" thickBot="1" x14ac:dyDescent="0.25">
      <c r="A2" s="29" t="s">
        <v>58</v>
      </c>
      <c r="B2" s="29" t="s">
        <v>44</v>
      </c>
      <c r="C2" s="29" t="s">
        <v>45</v>
      </c>
      <c r="G2" s="30" t="s">
        <v>46</v>
      </c>
    </row>
    <row r="3" spans="1:9" ht="15.75" thickTop="1" x14ac:dyDescent="0.2">
      <c r="A3" s="26">
        <v>40346</v>
      </c>
      <c r="B3" s="31" t="s">
        <v>49</v>
      </c>
      <c r="C3" s="31" t="s">
        <v>49</v>
      </c>
      <c r="D3" s="32"/>
      <c r="E3" s="32"/>
      <c r="F3" s="31">
        <v>1.6</v>
      </c>
      <c r="G3" s="32" t="s">
        <v>47</v>
      </c>
      <c r="H3" s="32" t="s">
        <v>47</v>
      </c>
      <c r="I3" s="32" t="s">
        <v>47</v>
      </c>
    </row>
    <row r="4" spans="1:9" ht="15" x14ac:dyDescent="0.2">
      <c r="A4" s="26">
        <v>40358</v>
      </c>
      <c r="B4" s="31" t="s">
        <v>49</v>
      </c>
      <c r="C4" s="31" t="s">
        <v>49</v>
      </c>
      <c r="D4" s="32"/>
      <c r="E4" s="32"/>
      <c r="F4" s="31">
        <v>2.8</v>
      </c>
      <c r="G4" s="32" t="s">
        <v>47</v>
      </c>
      <c r="H4" s="32" t="s">
        <v>47</v>
      </c>
      <c r="I4" s="32" t="s">
        <v>47</v>
      </c>
    </row>
    <row r="5" spans="1:9" ht="15" x14ac:dyDescent="0.2">
      <c r="A5" s="26">
        <v>40379</v>
      </c>
      <c r="B5" s="31">
        <v>2.5</v>
      </c>
      <c r="C5" s="31" t="s">
        <v>49</v>
      </c>
      <c r="D5" s="32"/>
      <c r="E5" s="32"/>
      <c r="F5" s="31">
        <v>5.6</v>
      </c>
      <c r="G5" s="32" t="s">
        <v>47</v>
      </c>
      <c r="H5" s="32" t="s">
        <v>47</v>
      </c>
      <c r="I5" s="32" t="s">
        <v>47</v>
      </c>
    </row>
    <row r="6" spans="1:9" ht="15" x14ac:dyDescent="0.2">
      <c r="A6" s="26">
        <v>40409</v>
      </c>
      <c r="B6" s="31" t="s">
        <v>49</v>
      </c>
      <c r="C6" s="31" t="s">
        <v>49</v>
      </c>
      <c r="D6" s="32"/>
      <c r="E6" s="32"/>
      <c r="F6" s="31">
        <v>16</v>
      </c>
      <c r="G6" s="31">
        <v>8.1</v>
      </c>
      <c r="H6" s="31">
        <v>2.2000000000000002</v>
      </c>
      <c r="I6" s="31">
        <v>1.6</v>
      </c>
    </row>
    <row r="7" spans="1:9" ht="15" x14ac:dyDescent="0.2">
      <c r="A7" s="26">
        <v>40434</v>
      </c>
      <c r="B7" s="31" t="s">
        <v>49</v>
      </c>
      <c r="C7" s="31" t="s">
        <v>49</v>
      </c>
      <c r="D7" s="32"/>
      <c r="E7" s="32"/>
      <c r="F7" s="31">
        <v>1100</v>
      </c>
      <c r="G7" s="31">
        <v>79</v>
      </c>
      <c r="H7" s="31">
        <v>73</v>
      </c>
      <c r="I7" s="31">
        <v>58</v>
      </c>
    </row>
    <row r="8" spans="1:9" ht="15" x14ac:dyDescent="0.2">
      <c r="A8" s="26">
        <v>40760</v>
      </c>
      <c r="B8" s="32">
        <v>16</v>
      </c>
      <c r="C8" s="32" t="s">
        <v>49</v>
      </c>
      <c r="D8" s="32" t="s">
        <v>49</v>
      </c>
      <c r="E8" s="32">
        <v>0.51</v>
      </c>
      <c r="F8" s="32">
        <v>69</v>
      </c>
      <c r="G8" s="32">
        <v>55</v>
      </c>
      <c r="H8" s="32">
        <v>21</v>
      </c>
      <c r="I8" s="32">
        <v>2.9</v>
      </c>
    </row>
    <row r="9" spans="1:9" ht="15" x14ac:dyDescent="0.2">
      <c r="A9" s="26">
        <v>40774</v>
      </c>
      <c r="B9" s="32" t="s">
        <v>49</v>
      </c>
      <c r="C9" s="32" t="s">
        <v>49</v>
      </c>
      <c r="D9" s="32" t="s">
        <v>49</v>
      </c>
      <c r="E9" s="32" t="s">
        <v>49</v>
      </c>
      <c r="F9" s="32">
        <v>11</v>
      </c>
      <c r="G9" s="32">
        <v>6.8</v>
      </c>
      <c r="H9" s="32">
        <v>4.9000000000000004</v>
      </c>
      <c r="I9" s="32" t="s">
        <v>47</v>
      </c>
    </row>
    <row r="10" spans="1:9" ht="15" x14ac:dyDescent="0.2">
      <c r="A10" s="26">
        <v>40795</v>
      </c>
      <c r="B10" s="32" t="s">
        <v>49</v>
      </c>
      <c r="C10" s="32" t="s">
        <v>49</v>
      </c>
      <c r="D10" s="32" t="s">
        <v>49</v>
      </c>
      <c r="E10" s="32" t="s">
        <v>49</v>
      </c>
      <c r="F10" s="32">
        <v>87</v>
      </c>
      <c r="G10" s="32">
        <v>160</v>
      </c>
      <c r="H10" s="32">
        <v>27</v>
      </c>
      <c r="I10" s="32" t="s">
        <v>48</v>
      </c>
    </row>
    <row r="11" spans="1:9" ht="15" x14ac:dyDescent="0.2">
      <c r="A11" s="26">
        <v>40801</v>
      </c>
      <c r="B11" s="32" t="s">
        <v>49</v>
      </c>
      <c r="C11" s="32" t="s">
        <v>49</v>
      </c>
      <c r="D11" s="32" t="s">
        <v>49</v>
      </c>
      <c r="E11" s="32" t="s">
        <v>49</v>
      </c>
      <c r="F11" s="32">
        <v>1.5</v>
      </c>
      <c r="G11" s="32">
        <v>24</v>
      </c>
      <c r="H11" s="32" t="s">
        <v>47</v>
      </c>
      <c r="I11" s="32" t="s">
        <v>47</v>
      </c>
    </row>
    <row r="12" spans="1:9" ht="15" x14ac:dyDescent="0.2">
      <c r="A12" s="26">
        <v>40809</v>
      </c>
      <c r="B12" s="32" t="s">
        <v>49</v>
      </c>
      <c r="C12" s="32" t="s">
        <v>49</v>
      </c>
      <c r="D12" s="32">
        <v>0.93</v>
      </c>
      <c r="E12" s="32" t="s">
        <v>49</v>
      </c>
      <c r="F12" s="32">
        <v>4.5</v>
      </c>
      <c r="G12" s="32">
        <v>110</v>
      </c>
      <c r="H12" s="32" t="s">
        <v>47</v>
      </c>
      <c r="I12" s="32" t="s">
        <v>47</v>
      </c>
    </row>
    <row r="13" spans="1:9" ht="15" x14ac:dyDescent="0.2">
      <c r="A13" s="26">
        <v>40816</v>
      </c>
      <c r="B13" s="32" t="s">
        <v>49</v>
      </c>
      <c r="C13" s="32" t="s">
        <v>49</v>
      </c>
      <c r="D13" s="32" t="s">
        <v>49</v>
      </c>
      <c r="E13" s="32" t="s">
        <v>49</v>
      </c>
      <c r="F13" s="32">
        <v>21</v>
      </c>
      <c r="G13" s="32">
        <v>440</v>
      </c>
      <c r="H13" s="32" t="s">
        <v>47</v>
      </c>
      <c r="I13" s="32" t="s">
        <v>47</v>
      </c>
    </row>
    <row r="14" spans="1:9" ht="15" x14ac:dyDescent="0.2">
      <c r="A14" s="26">
        <v>40822</v>
      </c>
      <c r="B14" s="32" t="s">
        <v>49</v>
      </c>
      <c r="C14" s="32" t="s">
        <v>49</v>
      </c>
      <c r="D14" s="32" t="s">
        <v>49</v>
      </c>
      <c r="E14" s="32" t="s">
        <v>49</v>
      </c>
      <c r="F14" s="32" t="s">
        <v>47</v>
      </c>
      <c r="G14" s="32">
        <v>22</v>
      </c>
      <c r="H14" s="32" t="s">
        <v>47</v>
      </c>
      <c r="I14" s="32" t="s">
        <v>47</v>
      </c>
    </row>
  </sheetData>
  <conditionalFormatting sqref="B3:B14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:E14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:F14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:G1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:H1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:I1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C2" sqref="C2:O2"/>
    </sheetView>
  </sheetViews>
  <sheetFormatPr defaultRowHeight="14.25" x14ac:dyDescent="0.2"/>
  <cols>
    <col min="1" max="1" width="41.21875" customWidth="1"/>
    <col min="2" max="2" width="15.88671875" customWidth="1"/>
    <col min="3" max="3" width="11.6640625" customWidth="1"/>
    <col min="4" max="6" width="11.44140625" customWidth="1"/>
    <col min="7" max="8" width="11.33203125" customWidth="1"/>
    <col min="9" max="9" width="11.6640625" customWidth="1"/>
    <col min="10" max="10" width="11.109375" customWidth="1"/>
    <col min="11" max="11" width="10.109375" customWidth="1"/>
    <col min="12" max="12" width="11.109375" customWidth="1"/>
    <col min="13" max="13" width="11.21875" customWidth="1"/>
    <col min="14" max="14" width="11.33203125" customWidth="1"/>
    <col min="15" max="15" width="11.21875" customWidth="1"/>
  </cols>
  <sheetData>
    <row r="1" spans="1:15" x14ac:dyDescent="0.2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 thickBot="1" x14ac:dyDescent="0.25">
      <c r="A2" s="2"/>
      <c r="B2" s="2"/>
      <c r="C2" s="3">
        <v>40318</v>
      </c>
      <c r="D2" s="3">
        <v>40326</v>
      </c>
      <c r="E2" s="3">
        <v>40358</v>
      </c>
      <c r="F2" s="3">
        <v>40385</v>
      </c>
      <c r="G2" s="3">
        <v>40409</v>
      </c>
      <c r="H2" s="3">
        <v>40434</v>
      </c>
      <c r="I2" s="3">
        <v>40445</v>
      </c>
      <c r="J2" s="3">
        <v>40774</v>
      </c>
      <c r="K2" s="3">
        <v>40795</v>
      </c>
      <c r="L2" s="3">
        <v>40801</v>
      </c>
      <c r="M2" s="3">
        <v>40809</v>
      </c>
      <c r="N2" s="3">
        <v>40816</v>
      </c>
      <c r="O2" s="3">
        <v>40822</v>
      </c>
    </row>
    <row r="3" spans="1:15" ht="15.75" thickTop="1" thickBot="1" x14ac:dyDescent="0.25">
      <c r="A3" s="4" t="s">
        <v>1</v>
      </c>
      <c r="B3" s="4" t="s">
        <v>14</v>
      </c>
      <c r="C3" s="4"/>
      <c r="D3" s="4"/>
      <c r="E3" s="4"/>
      <c r="F3" s="4"/>
      <c r="G3" s="4"/>
      <c r="H3" s="4"/>
      <c r="I3" s="4"/>
      <c r="J3" s="4"/>
      <c r="K3" s="4"/>
      <c r="L3" s="4"/>
      <c r="M3" s="2"/>
      <c r="N3" s="2"/>
      <c r="O3" s="2"/>
    </row>
    <row r="4" spans="1:15" ht="15" thickTop="1" x14ac:dyDescent="0.2">
      <c r="A4" s="5" t="s">
        <v>37</v>
      </c>
      <c r="B4" s="5" t="s">
        <v>15</v>
      </c>
      <c r="C4" s="5"/>
      <c r="D4" s="5"/>
      <c r="E4" s="5"/>
      <c r="F4" s="5"/>
      <c r="G4" s="5"/>
      <c r="H4" s="5"/>
      <c r="I4" s="5">
        <v>128</v>
      </c>
      <c r="J4" s="5"/>
      <c r="K4" s="5"/>
      <c r="L4" s="5"/>
      <c r="M4" s="5"/>
      <c r="N4" s="5"/>
      <c r="O4" s="5"/>
    </row>
    <row r="5" spans="1:15" x14ac:dyDescent="0.2">
      <c r="A5" s="5" t="s">
        <v>21</v>
      </c>
      <c r="B5" s="5" t="s">
        <v>15</v>
      </c>
      <c r="C5" s="5"/>
      <c r="D5" s="5"/>
      <c r="E5" s="5"/>
      <c r="F5" s="5"/>
      <c r="G5" s="5"/>
      <c r="H5" s="5"/>
      <c r="I5" s="5"/>
      <c r="J5" s="5">
        <v>1256</v>
      </c>
      <c r="K5" s="5">
        <v>1209</v>
      </c>
      <c r="L5" s="5">
        <v>170</v>
      </c>
      <c r="M5" s="5"/>
      <c r="N5" s="5">
        <v>359</v>
      </c>
      <c r="O5" s="5"/>
    </row>
    <row r="6" spans="1:15" x14ac:dyDescent="0.2">
      <c r="A6" s="1" t="s">
        <v>0</v>
      </c>
      <c r="B6" s="1" t="s">
        <v>15</v>
      </c>
      <c r="C6" s="1"/>
      <c r="D6" s="1"/>
      <c r="E6" s="1">
        <v>114</v>
      </c>
      <c r="F6" s="1">
        <v>36</v>
      </c>
      <c r="G6" s="1">
        <v>20</v>
      </c>
      <c r="H6" s="1">
        <v>73</v>
      </c>
      <c r="I6" s="1">
        <v>106</v>
      </c>
      <c r="J6" s="1"/>
      <c r="K6" s="1"/>
      <c r="L6" s="1">
        <v>13</v>
      </c>
      <c r="M6" s="1">
        <v>15</v>
      </c>
      <c r="N6" s="1">
        <v>9</v>
      </c>
      <c r="O6" s="1">
        <v>9</v>
      </c>
    </row>
    <row r="7" spans="1:15" x14ac:dyDescent="0.2">
      <c r="A7" s="1" t="s">
        <v>22</v>
      </c>
      <c r="B7" s="1" t="s">
        <v>15</v>
      </c>
      <c r="C7" s="1">
        <v>727</v>
      </c>
      <c r="D7" s="1"/>
      <c r="E7" s="1"/>
      <c r="F7" s="1"/>
      <c r="G7" s="1"/>
      <c r="H7" s="1">
        <v>154</v>
      </c>
      <c r="I7" s="1">
        <v>170</v>
      </c>
      <c r="J7" s="1">
        <v>43</v>
      </c>
      <c r="K7" s="1"/>
      <c r="L7" s="1">
        <v>38</v>
      </c>
      <c r="M7" s="1"/>
      <c r="N7" s="1"/>
      <c r="O7" s="1"/>
    </row>
    <row r="8" spans="1:15" x14ac:dyDescent="0.2">
      <c r="A8" s="6" t="s">
        <v>29</v>
      </c>
      <c r="B8" s="6" t="s">
        <v>15</v>
      </c>
      <c r="C8" s="6">
        <v>114</v>
      </c>
      <c r="D8" s="6"/>
      <c r="E8" s="6">
        <v>114</v>
      </c>
      <c r="F8" s="6">
        <v>72</v>
      </c>
      <c r="G8" s="6">
        <v>92</v>
      </c>
      <c r="H8" s="6">
        <v>545</v>
      </c>
      <c r="I8" s="6">
        <v>298</v>
      </c>
      <c r="J8" s="6"/>
      <c r="K8" s="6"/>
      <c r="L8" s="6"/>
      <c r="M8" s="6"/>
      <c r="N8" s="6"/>
      <c r="O8" s="6"/>
    </row>
    <row r="9" spans="1:15" s="14" customFormat="1" x14ac:dyDescent="0.2">
      <c r="A9" s="15"/>
      <c r="B9" s="15"/>
      <c r="C9" s="15">
        <f>SUM(C4:C8)</f>
        <v>841</v>
      </c>
      <c r="D9" s="15">
        <f t="shared" ref="D9:O9" si="0">SUM(D4:D8)</f>
        <v>0</v>
      </c>
      <c r="E9" s="15">
        <f t="shared" si="0"/>
        <v>228</v>
      </c>
      <c r="F9" s="15">
        <f t="shared" si="0"/>
        <v>108</v>
      </c>
      <c r="G9" s="15">
        <f t="shared" si="0"/>
        <v>112</v>
      </c>
      <c r="H9" s="15">
        <f t="shared" si="0"/>
        <v>772</v>
      </c>
      <c r="I9" s="15">
        <f t="shared" si="0"/>
        <v>702</v>
      </c>
      <c r="J9" s="15">
        <f t="shared" si="0"/>
        <v>1299</v>
      </c>
      <c r="K9" s="15">
        <f t="shared" si="0"/>
        <v>1209</v>
      </c>
      <c r="L9" s="15">
        <f t="shared" si="0"/>
        <v>221</v>
      </c>
      <c r="M9" s="15">
        <f t="shared" si="0"/>
        <v>15</v>
      </c>
      <c r="N9" s="15">
        <f t="shared" si="0"/>
        <v>368</v>
      </c>
      <c r="O9" s="15">
        <f t="shared" si="0"/>
        <v>9</v>
      </c>
    </row>
    <row r="10" spans="1:15" x14ac:dyDescent="0.2">
      <c r="A10" s="5" t="s">
        <v>24</v>
      </c>
      <c r="B10" s="5" t="s">
        <v>16</v>
      </c>
      <c r="C10" s="5"/>
      <c r="D10" s="5"/>
      <c r="E10" s="5"/>
      <c r="F10" s="5"/>
      <c r="G10" s="5"/>
      <c r="H10" s="5"/>
      <c r="I10" s="5"/>
      <c r="J10" s="5">
        <v>1107</v>
      </c>
      <c r="K10" s="5">
        <v>132</v>
      </c>
      <c r="L10" s="5"/>
      <c r="M10" s="5"/>
      <c r="N10" s="5"/>
      <c r="O10" s="5"/>
    </row>
    <row r="11" spans="1:15" x14ac:dyDescent="0.2">
      <c r="A11" s="1" t="s">
        <v>2</v>
      </c>
      <c r="B11" s="1" t="s">
        <v>16</v>
      </c>
      <c r="C11" s="1"/>
      <c r="D11" s="1">
        <v>36</v>
      </c>
      <c r="E11" s="1">
        <v>38</v>
      </c>
      <c r="F11" s="1"/>
      <c r="G11" s="1">
        <v>31</v>
      </c>
      <c r="H11" s="1">
        <v>9</v>
      </c>
      <c r="I11" s="1"/>
      <c r="J11" s="1">
        <v>21</v>
      </c>
      <c r="K11" s="1">
        <v>11</v>
      </c>
      <c r="L11" s="1">
        <v>13</v>
      </c>
      <c r="M11" s="1">
        <v>74</v>
      </c>
      <c r="N11" s="1">
        <v>54</v>
      </c>
      <c r="O11" s="1">
        <v>26</v>
      </c>
    </row>
    <row r="12" spans="1:15" x14ac:dyDescent="0.2">
      <c r="A12" s="1" t="s">
        <v>27</v>
      </c>
      <c r="B12" s="1" t="s">
        <v>16</v>
      </c>
      <c r="C12" s="1"/>
      <c r="D12" s="1"/>
      <c r="E12" s="1">
        <v>7683</v>
      </c>
      <c r="F12" s="1">
        <v>359</v>
      </c>
      <c r="G12" s="1">
        <v>214</v>
      </c>
      <c r="H12" s="1">
        <v>64</v>
      </c>
      <c r="I12" s="1">
        <v>639</v>
      </c>
      <c r="J12" s="1">
        <v>554</v>
      </c>
      <c r="K12" s="1"/>
      <c r="L12" s="1"/>
      <c r="M12" s="1"/>
      <c r="N12" s="1"/>
      <c r="O12" s="1"/>
    </row>
    <row r="13" spans="1:15" x14ac:dyDescent="0.2">
      <c r="A13" s="1" t="s">
        <v>3</v>
      </c>
      <c r="B13" s="1" t="s">
        <v>16</v>
      </c>
      <c r="C13" s="1"/>
      <c r="D13" s="1"/>
      <c r="E13" s="1"/>
      <c r="F13" s="1"/>
      <c r="G13" s="1"/>
      <c r="H13" s="1"/>
      <c r="I13" s="1"/>
      <c r="J13" s="1">
        <v>64</v>
      </c>
      <c r="K13" s="1">
        <v>44</v>
      </c>
      <c r="L13" s="1"/>
      <c r="M13" s="1">
        <v>74</v>
      </c>
      <c r="N13" s="1">
        <v>54</v>
      </c>
      <c r="O13" s="1">
        <v>52</v>
      </c>
    </row>
    <row r="14" spans="1:15" x14ac:dyDescent="0.2">
      <c r="A14" s="1" t="s">
        <v>30</v>
      </c>
      <c r="B14" s="1" t="s">
        <v>16</v>
      </c>
      <c r="C14" s="1"/>
      <c r="D14" s="1">
        <v>179</v>
      </c>
      <c r="E14" s="1"/>
      <c r="F14" s="1"/>
      <c r="G14" s="1"/>
      <c r="H14" s="1">
        <v>27</v>
      </c>
      <c r="I14" s="1">
        <v>32</v>
      </c>
      <c r="J14" s="1"/>
      <c r="K14" s="1"/>
      <c r="L14" s="1"/>
      <c r="M14" s="1"/>
      <c r="N14" s="1"/>
      <c r="O14" s="1"/>
    </row>
    <row r="15" spans="1:15" x14ac:dyDescent="0.2">
      <c r="A15" s="1" t="s">
        <v>39</v>
      </c>
      <c r="B15" s="1" t="s">
        <v>16</v>
      </c>
      <c r="C15" s="1">
        <v>11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">
      <c r="A16" s="1" t="s">
        <v>31</v>
      </c>
      <c r="B16" s="1" t="s">
        <v>16</v>
      </c>
      <c r="C16" s="1">
        <v>534</v>
      </c>
      <c r="D16" s="1">
        <v>2492</v>
      </c>
      <c r="E16" s="1">
        <v>1400</v>
      </c>
      <c r="F16" s="1">
        <v>287</v>
      </c>
      <c r="G16" s="1">
        <v>122</v>
      </c>
      <c r="H16" s="1">
        <v>73</v>
      </c>
      <c r="I16" s="1"/>
      <c r="J16" s="1"/>
      <c r="K16" s="1"/>
      <c r="L16" s="1"/>
      <c r="M16" s="1"/>
      <c r="N16" s="1"/>
      <c r="O16" s="1"/>
    </row>
    <row r="17" spans="1:15" x14ac:dyDescent="0.2">
      <c r="A17" s="1" t="s">
        <v>13</v>
      </c>
      <c r="B17" s="1" t="s">
        <v>16</v>
      </c>
      <c r="C17" s="1"/>
      <c r="D17" s="1"/>
      <c r="E17" s="1">
        <v>946</v>
      </c>
      <c r="F17" s="1">
        <v>574</v>
      </c>
      <c r="G17" s="1">
        <v>224</v>
      </c>
      <c r="H17" s="1"/>
      <c r="I17" s="1">
        <v>266</v>
      </c>
      <c r="J17" s="1">
        <v>106</v>
      </c>
      <c r="K17" s="1">
        <v>121</v>
      </c>
      <c r="L17" s="1"/>
      <c r="M17" s="1">
        <v>59</v>
      </c>
      <c r="N17" s="1"/>
      <c r="O17" s="1"/>
    </row>
    <row r="18" spans="1:15" x14ac:dyDescent="0.2">
      <c r="A18" s="1" t="s">
        <v>33</v>
      </c>
      <c r="B18" s="1" t="s">
        <v>16</v>
      </c>
      <c r="C18" s="1"/>
      <c r="D18" s="1"/>
      <c r="E18" s="1">
        <v>38</v>
      </c>
      <c r="F18" s="1"/>
      <c r="G18" s="1"/>
      <c r="H18" s="1"/>
      <c r="I18" s="1">
        <v>21</v>
      </c>
      <c r="J18" s="1"/>
      <c r="K18" s="1"/>
      <c r="L18" s="1"/>
      <c r="M18" s="1"/>
      <c r="N18" s="1"/>
      <c r="O18" s="1"/>
    </row>
    <row r="19" spans="1:15" x14ac:dyDescent="0.2">
      <c r="A19" s="1" t="s">
        <v>25</v>
      </c>
      <c r="B19" s="1" t="s">
        <v>16</v>
      </c>
      <c r="C19" s="1">
        <v>136</v>
      </c>
      <c r="D19" s="1"/>
      <c r="E19" s="1"/>
      <c r="F19" s="1"/>
      <c r="G19" s="1">
        <v>203</v>
      </c>
      <c r="H19" s="1">
        <v>36</v>
      </c>
      <c r="I19" s="1">
        <v>170</v>
      </c>
      <c r="J19" s="1"/>
      <c r="K19" s="1"/>
      <c r="L19" s="1"/>
      <c r="M19" s="1"/>
      <c r="N19" s="1">
        <v>36</v>
      </c>
      <c r="O19" s="1"/>
    </row>
    <row r="20" spans="1:15" x14ac:dyDescent="0.2">
      <c r="A20" s="1" t="s">
        <v>4</v>
      </c>
      <c r="B20" s="1" t="s">
        <v>16</v>
      </c>
      <c r="C20" s="1"/>
      <c r="D20" s="1">
        <v>2743</v>
      </c>
      <c r="E20" s="1">
        <v>265</v>
      </c>
      <c r="F20" s="1">
        <v>72</v>
      </c>
      <c r="G20" s="1">
        <v>31</v>
      </c>
      <c r="H20" s="1">
        <v>9</v>
      </c>
      <c r="I20" s="1">
        <v>202</v>
      </c>
      <c r="J20" s="1"/>
      <c r="K20" s="1"/>
      <c r="L20" s="1">
        <v>13</v>
      </c>
      <c r="M20" s="1">
        <v>30</v>
      </c>
      <c r="N20" s="1">
        <v>27</v>
      </c>
      <c r="O20" s="1">
        <v>61</v>
      </c>
    </row>
    <row r="21" spans="1:15" x14ac:dyDescent="0.2">
      <c r="A21" s="1" t="s">
        <v>32</v>
      </c>
      <c r="B21" s="1" t="s">
        <v>16</v>
      </c>
      <c r="C21" s="1"/>
      <c r="D21" s="1"/>
      <c r="E21" s="1"/>
      <c r="F21" s="1"/>
      <c r="G21" s="1"/>
      <c r="H21" s="1">
        <v>9</v>
      </c>
      <c r="I21" s="1"/>
      <c r="J21" s="1"/>
      <c r="K21" s="1"/>
      <c r="L21" s="1"/>
      <c r="M21" s="1"/>
      <c r="N21" s="1"/>
      <c r="O21" s="1"/>
    </row>
    <row r="22" spans="1:15" x14ac:dyDescent="0.2">
      <c r="A22" s="6" t="s">
        <v>23</v>
      </c>
      <c r="B22" s="6" t="s">
        <v>16</v>
      </c>
      <c r="C22" s="6"/>
      <c r="D22" s="6"/>
      <c r="E22" s="6"/>
      <c r="F22" s="6">
        <v>179</v>
      </c>
      <c r="G22" s="6"/>
      <c r="H22" s="6"/>
      <c r="I22" s="6"/>
      <c r="J22" s="6"/>
      <c r="K22" s="6"/>
      <c r="L22" s="6"/>
      <c r="M22" s="6"/>
      <c r="N22" s="6">
        <v>9</v>
      </c>
      <c r="O22" s="6">
        <v>9</v>
      </c>
    </row>
    <row r="23" spans="1:15" s="14" customFormat="1" x14ac:dyDescent="0.2">
      <c r="A23" s="16"/>
      <c r="B23" s="16"/>
      <c r="C23" s="16">
        <f>SUM(C10:C22)</f>
        <v>681</v>
      </c>
      <c r="D23" s="16">
        <f t="shared" ref="D23:O23" si="1">SUM(D10:D22)</f>
        <v>5450</v>
      </c>
      <c r="E23" s="16">
        <f t="shared" si="1"/>
        <v>10370</v>
      </c>
      <c r="F23" s="16">
        <f t="shared" si="1"/>
        <v>1471</v>
      </c>
      <c r="G23" s="16">
        <f t="shared" si="1"/>
        <v>825</v>
      </c>
      <c r="H23" s="16">
        <f t="shared" si="1"/>
        <v>227</v>
      </c>
      <c r="I23" s="16">
        <f t="shared" si="1"/>
        <v>1330</v>
      </c>
      <c r="J23" s="16">
        <f t="shared" si="1"/>
        <v>1852</v>
      </c>
      <c r="K23" s="16">
        <f t="shared" si="1"/>
        <v>308</v>
      </c>
      <c r="L23" s="16">
        <f t="shared" si="1"/>
        <v>26</v>
      </c>
      <c r="M23" s="16">
        <f t="shared" si="1"/>
        <v>237</v>
      </c>
      <c r="N23" s="16">
        <f t="shared" si="1"/>
        <v>180</v>
      </c>
      <c r="O23" s="16">
        <f t="shared" si="1"/>
        <v>148</v>
      </c>
    </row>
    <row r="24" spans="1:15" x14ac:dyDescent="0.2">
      <c r="A24" s="7" t="s">
        <v>34</v>
      </c>
      <c r="B24" s="7" t="s">
        <v>35</v>
      </c>
      <c r="C24" s="7">
        <v>23</v>
      </c>
      <c r="D24" s="7"/>
      <c r="E24" s="7">
        <v>76</v>
      </c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s="14" customFormat="1" x14ac:dyDescent="0.2">
      <c r="A25" s="15"/>
      <c r="B25" s="15"/>
      <c r="C25" s="15">
        <f>SUM(C24)</f>
        <v>23</v>
      </c>
      <c r="D25" s="15">
        <f t="shared" ref="D25:O25" si="2">SUM(D24)</f>
        <v>0</v>
      </c>
      <c r="E25" s="15">
        <f t="shared" si="2"/>
        <v>76</v>
      </c>
      <c r="F25" s="15">
        <f t="shared" si="2"/>
        <v>0</v>
      </c>
      <c r="G25" s="15">
        <f t="shared" si="2"/>
        <v>0</v>
      </c>
      <c r="H25" s="15">
        <f t="shared" si="2"/>
        <v>0</v>
      </c>
      <c r="I25" s="15">
        <f t="shared" si="2"/>
        <v>0</v>
      </c>
      <c r="J25" s="15">
        <f t="shared" si="2"/>
        <v>0</v>
      </c>
      <c r="K25" s="15">
        <f t="shared" si="2"/>
        <v>0</v>
      </c>
      <c r="L25" s="15">
        <f t="shared" si="2"/>
        <v>0</v>
      </c>
      <c r="M25" s="15">
        <f t="shared" si="2"/>
        <v>0</v>
      </c>
      <c r="N25" s="15">
        <f t="shared" si="2"/>
        <v>0</v>
      </c>
      <c r="O25" s="15">
        <f t="shared" si="2"/>
        <v>0</v>
      </c>
    </row>
    <row r="26" spans="1:15" x14ac:dyDescent="0.2">
      <c r="A26" s="1" t="s">
        <v>5</v>
      </c>
      <c r="B26" s="1" t="s">
        <v>17</v>
      </c>
      <c r="C26" s="1">
        <v>477</v>
      </c>
      <c r="D26" s="1">
        <v>143</v>
      </c>
      <c r="E26" s="1">
        <v>265</v>
      </c>
      <c r="F26" s="1">
        <v>179</v>
      </c>
      <c r="G26" s="1">
        <v>61</v>
      </c>
      <c r="H26" s="1">
        <v>18</v>
      </c>
      <c r="I26" s="1">
        <v>149</v>
      </c>
      <c r="J26" s="1">
        <v>170</v>
      </c>
      <c r="K26" s="1">
        <v>33</v>
      </c>
      <c r="L26" s="1">
        <v>69</v>
      </c>
      <c r="M26" s="1">
        <v>163</v>
      </c>
      <c r="N26" s="1">
        <v>134</v>
      </c>
      <c r="O26" s="1">
        <v>262</v>
      </c>
    </row>
    <row r="27" spans="1:15" x14ac:dyDescent="0.2">
      <c r="A27" s="6" t="s">
        <v>6</v>
      </c>
      <c r="B27" s="6" t="s">
        <v>17</v>
      </c>
      <c r="C27" s="6">
        <v>1692</v>
      </c>
      <c r="D27" s="6">
        <v>2134</v>
      </c>
      <c r="E27" s="6">
        <v>9273</v>
      </c>
      <c r="F27" s="6">
        <v>3263</v>
      </c>
      <c r="G27" s="6">
        <v>488</v>
      </c>
      <c r="H27" s="6">
        <v>1308</v>
      </c>
      <c r="I27" s="6">
        <v>1522</v>
      </c>
      <c r="J27" s="6">
        <v>3300</v>
      </c>
      <c r="K27" s="6">
        <v>967</v>
      </c>
      <c r="L27" s="6">
        <v>1243</v>
      </c>
      <c r="M27" s="6">
        <v>3421</v>
      </c>
      <c r="N27" s="6">
        <v>1515</v>
      </c>
      <c r="O27" s="6">
        <v>1922</v>
      </c>
    </row>
    <row r="28" spans="1:15" s="14" customFormat="1" x14ac:dyDescent="0.2">
      <c r="A28" s="15"/>
      <c r="B28" s="15"/>
      <c r="C28" s="15">
        <f>SUM(C26:C27)</f>
        <v>2169</v>
      </c>
      <c r="D28" s="15">
        <f t="shared" ref="D28:O28" si="3">SUM(D26:D27)</f>
        <v>2277</v>
      </c>
      <c r="E28" s="15">
        <f t="shared" si="3"/>
        <v>9538</v>
      </c>
      <c r="F28" s="15">
        <f t="shared" si="3"/>
        <v>3442</v>
      </c>
      <c r="G28" s="15">
        <f t="shared" si="3"/>
        <v>549</v>
      </c>
      <c r="H28" s="15">
        <f t="shared" si="3"/>
        <v>1326</v>
      </c>
      <c r="I28" s="15">
        <f t="shared" si="3"/>
        <v>1671</v>
      </c>
      <c r="J28" s="15">
        <f t="shared" si="3"/>
        <v>3470</v>
      </c>
      <c r="K28" s="15">
        <f t="shared" si="3"/>
        <v>1000</v>
      </c>
      <c r="L28" s="15">
        <f t="shared" si="3"/>
        <v>1312</v>
      </c>
      <c r="M28" s="15">
        <f t="shared" si="3"/>
        <v>3584</v>
      </c>
      <c r="N28" s="15">
        <f t="shared" si="3"/>
        <v>1649</v>
      </c>
      <c r="O28" s="15">
        <f t="shared" si="3"/>
        <v>2184</v>
      </c>
    </row>
    <row r="29" spans="1:15" x14ac:dyDescent="0.2">
      <c r="A29" s="1" t="s">
        <v>28</v>
      </c>
      <c r="B29" s="1" t="s">
        <v>18</v>
      </c>
      <c r="C29" s="1"/>
      <c r="D29" s="1"/>
      <c r="E29" s="1">
        <v>4769</v>
      </c>
      <c r="F29" s="1">
        <v>6705</v>
      </c>
      <c r="G29" s="1">
        <v>3874</v>
      </c>
      <c r="H29" s="1">
        <v>154</v>
      </c>
      <c r="I29" s="1">
        <v>2321</v>
      </c>
      <c r="J29" s="1">
        <v>852</v>
      </c>
      <c r="K29" s="1"/>
      <c r="L29" s="1"/>
      <c r="M29" s="1"/>
      <c r="N29" s="1"/>
      <c r="O29" s="1"/>
    </row>
    <row r="30" spans="1:15" x14ac:dyDescent="0.2">
      <c r="A30" s="1" t="s">
        <v>7</v>
      </c>
      <c r="B30" s="1" t="s">
        <v>18</v>
      </c>
      <c r="C30" s="1"/>
      <c r="D30" s="1"/>
      <c r="E30" s="1"/>
      <c r="F30" s="1">
        <v>47690</v>
      </c>
      <c r="G30" s="1">
        <v>742</v>
      </c>
      <c r="H30" s="1">
        <v>808</v>
      </c>
      <c r="I30" s="1">
        <v>224</v>
      </c>
      <c r="J30" s="1">
        <v>1043</v>
      </c>
      <c r="K30" s="1">
        <v>1714</v>
      </c>
      <c r="L30" s="1">
        <v>568</v>
      </c>
      <c r="M30" s="1">
        <v>1422</v>
      </c>
      <c r="N30" s="1">
        <v>762</v>
      </c>
      <c r="O30" s="1">
        <v>114</v>
      </c>
    </row>
    <row r="31" spans="1:15" x14ac:dyDescent="0.2">
      <c r="A31" s="1" t="s">
        <v>36</v>
      </c>
      <c r="B31" s="1" t="s">
        <v>18</v>
      </c>
      <c r="C31" s="1"/>
      <c r="D31" s="1"/>
      <c r="E31" s="1">
        <v>10106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">
      <c r="A32" s="1" t="s">
        <v>38</v>
      </c>
      <c r="B32" s="1" t="s">
        <v>18</v>
      </c>
      <c r="C32" s="1"/>
      <c r="D32" s="1"/>
      <c r="E32" s="1"/>
      <c r="F32" s="1"/>
      <c r="G32" s="1"/>
      <c r="H32" s="1"/>
      <c r="I32" s="1">
        <v>1533</v>
      </c>
      <c r="J32" s="1"/>
      <c r="K32" s="1"/>
      <c r="L32" s="1"/>
      <c r="M32" s="1"/>
      <c r="N32" s="1"/>
      <c r="O32" s="1"/>
    </row>
    <row r="33" spans="1:15" x14ac:dyDescent="0.2">
      <c r="A33" s="1" t="s">
        <v>40</v>
      </c>
      <c r="B33" s="1" t="s">
        <v>18</v>
      </c>
      <c r="C33" s="1">
        <v>170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2">
      <c r="A34" s="1" t="s">
        <v>26</v>
      </c>
      <c r="B34" s="1" t="s">
        <v>18</v>
      </c>
      <c r="C34" s="1"/>
      <c r="D34" s="1"/>
      <c r="E34" s="1"/>
      <c r="F34" s="1"/>
      <c r="G34" s="1">
        <v>7159</v>
      </c>
      <c r="H34" s="1">
        <v>145</v>
      </c>
      <c r="I34" s="1"/>
      <c r="J34" s="1"/>
      <c r="K34" s="1"/>
      <c r="L34" s="1"/>
      <c r="M34" s="1"/>
      <c r="N34" s="1">
        <v>287</v>
      </c>
      <c r="O34" s="1"/>
    </row>
    <row r="35" spans="1:15" x14ac:dyDescent="0.2">
      <c r="A35" s="1" t="s">
        <v>8</v>
      </c>
      <c r="B35" s="1" t="s">
        <v>18</v>
      </c>
      <c r="C35" s="1"/>
      <c r="D35" s="1"/>
      <c r="E35" s="1">
        <v>606</v>
      </c>
      <c r="F35" s="1">
        <v>14271</v>
      </c>
      <c r="G35" s="1">
        <v>5959</v>
      </c>
      <c r="H35" s="1">
        <v>6313</v>
      </c>
      <c r="I35" s="1"/>
      <c r="J35" s="1">
        <v>38855</v>
      </c>
      <c r="K35" s="1">
        <v>802</v>
      </c>
      <c r="L35" s="1">
        <v>2031</v>
      </c>
      <c r="M35" s="1">
        <v>1555</v>
      </c>
      <c r="N35" s="1">
        <v>574</v>
      </c>
      <c r="O35" s="1"/>
    </row>
    <row r="36" spans="1:15" x14ac:dyDescent="0.2">
      <c r="A36" s="1" t="s">
        <v>9</v>
      </c>
      <c r="B36" s="1" t="s">
        <v>18</v>
      </c>
      <c r="C36" s="1"/>
      <c r="D36" s="1"/>
      <c r="E36" s="1">
        <v>227</v>
      </c>
      <c r="F36" s="1">
        <v>19542</v>
      </c>
      <c r="G36" s="1">
        <v>11511</v>
      </c>
      <c r="H36" s="1">
        <v>5850</v>
      </c>
      <c r="I36" s="1"/>
      <c r="J36" s="1">
        <v>19076</v>
      </c>
      <c r="K36" s="1">
        <v>8582</v>
      </c>
      <c r="L36" s="1">
        <v>1501</v>
      </c>
      <c r="M36" s="1">
        <v>844</v>
      </c>
      <c r="N36" s="1"/>
      <c r="O36" s="1"/>
    </row>
    <row r="37" spans="1:15" x14ac:dyDescent="0.2">
      <c r="A37" s="1" t="s">
        <v>10</v>
      </c>
      <c r="B37" s="1" t="s">
        <v>18</v>
      </c>
      <c r="C37" s="1"/>
      <c r="D37" s="1"/>
      <c r="E37" s="1"/>
      <c r="F37" s="1">
        <v>17391</v>
      </c>
      <c r="G37" s="1">
        <v>132</v>
      </c>
      <c r="H37" s="1">
        <v>391</v>
      </c>
      <c r="I37" s="1"/>
      <c r="J37" s="1">
        <v>1341</v>
      </c>
      <c r="K37" s="1">
        <v>12868</v>
      </c>
      <c r="L37" s="1">
        <v>1325</v>
      </c>
      <c r="M37" s="1">
        <v>5969</v>
      </c>
      <c r="N37" s="1">
        <v>12317</v>
      </c>
      <c r="O37" s="1">
        <v>4752</v>
      </c>
    </row>
    <row r="38" spans="1:15" x14ac:dyDescent="0.2">
      <c r="A38" s="6" t="s">
        <v>11</v>
      </c>
      <c r="B38" s="6" t="s">
        <v>18</v>
      </c>
      <c r="C38" s="6">
        <v>363</v>
      </c>
      <c r="D38" s="6"/>
      <c r="E38" s="6">
        <v>1173</v>
      </c>
      <c r="F38" s="6">
        <v>13518</v>
      </c>
      <c r="G38" s="6">
        <v>712</v>
      </c>
      <c r="H38" s="6"/>
      <c r="I38" s="6">
        <v>894</v>
      </c>
      <c r="J38" s="6"/>
      <c r="K38" s="6"/>
      <c r="L38" s="6"/>
      <c r="M38" s="6">
        <v>89</v>
      </c>
      <c r="N38" s="6"/>
      <c r="O38" s="6"/>
    </row>
    <row r="39" spans="1:15" s="14" customFormat="1" x14ac:dyDescent="0.2">
      <c r="A39" s="16"/>
      <c r="B39" s="16"/>
      <c r="C39" s="16">
        <f>SUM(C29:C38)</f>
        <v>533</v>
      </c>
      <c r="D39" s="16">
        <f t="shared" ref="D39:O39" si="4">SUM(D29:D38)</f>
        <v>0</v>
      </c>
      <c r="E39" s="16">
        <f t="shared" si="4"/>
        <v>16881</v>
      </c>
      <c r="F39" s="16">
        <f t="shared" si="4"/>
        <v>119117</v>
      </c>
      <c r="G39" s="16">
        <f t="shared" si="4"/>
        <v>30089</v>
      </c>
      <c r="H39" s="16">
        <f t="shared" si="4"/>
        <v>13661</v>
      </c>
      <c r="I39" s="16">
        <f t="shared" si="4"/>
        <v>4972</v>
      </c>
      <c r="J39" s="16">
        <f t="shared" si="4"/>
        <v>61167</v>
      </c>
      <c r="K39" s="16">
        <f t="shared" si="4"/>
        <v>23966</v>
      </c>
      <c r="L39" s="16">
        <f t="shared" si="4"/>
        <v>5425</v>
      </c>
      <c r="M39" s="16">
        <f t="shared" si="4"/>
        <v>9879</v>
      </c>
      <c r="N39" s="16">
        <f t="shared" si="4"/>
        <v>13940</v>
      </c>
      <c r="O39" s="16">
        <f t="shared" si="4"/>
        <v>4866</v>
      </c>
    </row>
    <row r="40" spans="1:15" x14ac:dyDescent="0.2">
      <c r="A40" s="7" t="s">
        <v>12</v>
      </c>
      <c r="B40" s="7" t="s">
        <v>19</v>
      </c>
      <c r="C40" s="7"/>
      <c r="D40" s="7"/>
      <c r="E40" s="7">
        <v>76</v>
      </c>
      <c r="F40" s="7"/>
      <c r="G40" s="7">
        <v>51</v>
      </c>
      <c r="H40" s="7"/>
      <c r="I40" s="7"/>
      <c r="J40" s="7">
        <v>894</v>
      </c>
      <c r="K40" s="7">
        <v>440</v>
      </c>
      <c r="L40" s="7">
        <v>183</v>
      </c>
      <c r="M40" s="7">
        <v>222</v>
      </c>
      <c r="N40" s="7">
        <v>99</v>
      </c>
      <c r="O40" s="7">
        <v>79</v>
      </c>
    </row>
    <row r="41" spans="1:15" s="14" customFormat="1" x14ac:dyDescent="0.2">
      <c r="C41" s="14">
        <f>SUM(C40)</f>
        <v>0</v>
      </c>
      <c r="D41" s="14">
        <f t="shared" ref="D41:O41" si="5">SUM(D40)</f>
        <v>0</v>
      </c>
      <c r="E41" s="14">
        <f t="shared" si="5"/>
        <v>76</v>
      </c>
      <c r="F41" s="14">
        <f t="shared" si="5"/>
        <v>0</v>
      </c>
      <c r="G41" s="14">
        <f t="shared" si="5"/>
        <v>51</v>
      </c>
      <c r="H41" s="14">
        <f t="shared" si="5"/>
        <v>0</v>
      </c>
      <c r="I41" s="14">
        <f t="shared" si="5"/>
        <v>0</v>
      </c>
      <c r="J41" s="14">
        <f t="shared" si="5"/>
        <v>894</v>
      </c>
      <c r="K41" s="14">
        <f t="shared" si="5"/>
        <v>440</v>
      </c>
      <c r="L41" s="14">
        <f t="shared" si="5"/>
        <v>183</v>
      </c>
      <c r="M41" s="14">
        <f t="shared" si="5"/>
        <v>222</v>
      </c>
      <c r="N41" s="14">
        <f t="shared" si="5"/>
        <v>99</v>
      </c>
      <c r="O41" s="14">
        <f t="shared" si="5"/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tabSelected="1" topLeftCell="H1" workbookViewId="0">
      <selection activeCell="AD37" sqref="AD37:AD38"/>
    </sheetView>
  </sheetViews>
  <sheetFormatPr defaultRowHeight="14.25" x14ac:dyDescent="0.2"/>
  <cols>
    <col min="1" max="1" width="41.21875" customWidth="1"/>
    <col min="2" max="2" width="11.6640625" customWidth="1"/>
    <col min="3" max="5" width="11.44140625" customWidth="1"/>
    <col min="6" max="7" width="11.33203125" customWidth="1"/>
    <col min="8" max="8" width="11.6640625" customWidth="1"/>
    <col min="9" max="9" width="11.109375" customWidth="1"/>
    <col min="10" max="10" width="10.109375" customWidth="1"/>
    <col min="11" max="11" width="11.109375" customWidth="1"/>
    <col min="12" max="12" width="11.21875" customWidth="1"/>
    <col min="13" max="13" width="11.33203125" customWidth="1"/>
    <col min="14" max="14" width="11.21875" customWidth="1"/>
  </cols>
  <sheetData>
    <row r="1" spans="1:14" x14ac:dyDescent="0.2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thickBot="1" x14ac:dyDescent="0.25">
      <c r="A2" s="2" t="s">
        <v>14</v>
      </c>
      <c r="B2" s="20">
        <v>40318</v>
      </c>
      <c r="C2" s="20">
        <v>40326</v>
      </c>
      <c r="D2" s="20">
        <v>40358</v>
      </c>
      <c r="E2" s="20">
        <v>40385</v>
      </c>
      <c r="F2" s="20">
        <v>40409</v>
      </c>
      <c r="G2" s="20">
        <v>40434</v>
      </c>
      <c r="H2" s="20">
        <v>40445</v>
      </c>
      <c r="I2" s="20">
        <v>40774</v>
      </c>
      <c r="J2" s="20">
        <v>40795</v>
      </c>
      <c r="K2" s="20">
        <v>40801</v>
      </c>
      <c r="L2" s="20">
        <v>40809</v>
      </c>
      <c r="M2" s="20">
        <v>40816</v>
      </c>
      <c r="N2" s="20">
        <v>40822</v>
      </c>
    </row>
    <row r="3" spans="1:14" ht="15" thickTop="1" x14ac:dyDescent="0.2">
      <c r="A3" s="5" t="s">
        <v>15</v>
      </c>
      <c r="B3" s="17">
        <v>841</v>
      </c>
      <c r="C3" s="17"/>
      <c r="D3" s="17">
        <v>228</v>
      </c>
      <c r="E3" s="17">
        <v>18</v>
      </c>
      <c r="F3" s="17">
        <v>112</v>
      </c>
      <c r="G3" s="17">
        <v>772</v>
      </c>
      <c r="H3" s="17">
        <v>72</v>
      </c>
      <c r="I3" s="17">
        <v>1299</v>
      </c>
      <c r="J3" s="17">
        <v>129</v>
      </c>
      <c r="K3" s="17">
        <v>221</v>
      </c>
      <c r="L3" s="17">
        <v>15</v>
      </c>
      <c r="M3" s="17">
        <v>368</v>
      </c>
      <c r="N3" s="17">
        <v>9</v>
      </c>
    </row>
    <row r="4" spans="1:14" x14ac:dyDescent="0.2">
      <c r="A4" s="5" t="s">
        <v>16</v>
      </c>
      <c r="B4" s="18">
        <v>681</v>
      </c>
      <c r="C4" s="18">
        <v>545</v>
      </c>
      <c r="D4" s="18">
        <v>137</v>
      </c>
      <c r="E4" s="18">
        <v>1471</v>
      </c>
      <c r="F4" s="18">
        <v>825</v>
      </c>
      <c r="G4" s="18">
        <v>227</v>
      </c>
      <c r="H4" s="18">
        <v>133</v>
      </c>
      <c r="I4" s="18">
        <v>1852</v>
      </c>
      <c r="J4" s="18">
        <v>38</v>
      </c>
      <c r="K4" s="18">
        <v>26</v>
      </c>
      <c r="L4" s="18">
        <v>237</v>
      </c>
      <c r="M4" s="18">
        <v>18</v>
      </c>
      <c r="N4" s="18">
        <v>148</v>
      </c>
    </row>
    <row r="5" spans="1:14" x14ac:dyDescent="0.2">
      <c r="A5" s="5" t="s">
        <v>35</v>
      </c>
      <c r="B5" s="17">
        <v>23</v>
      </c>
      <c r="C5" s="17"/>
      <c r="D5" s="17">
        <v>76</v>
      </c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x14ac:dyDescent="0.2">
      <c r="A6" s="5" t="s">
        <v>17</v>
      </c>
      <c r="B6" s="17">
        <v>2169</v>
      </c>
      <c r="C6" s="17">
        <v>2277</v>
      </c>
      <c r="D6" s="17">
        <v>9538</v>
      </c>
      <c r="E6" s="17">
        <v>3442</v>
      </c>
      <c r="F6" s="17">
        <v>549</v>
      </c>
      <c r="G6" s="17">
        <v>1326</v>
      </c>
      <c r="H6" s="17">
        <v>1671</v>
      </c>
      <c r="I6" s="17">
        <v>347</v>
      </c>
      <c r="J6" s="17">
        <v>1</v>
      </c>
      <c r="K6" s="17">
        <v>1312</v>
      </c>
      <c r="L6" s="17">
        <v>3584</v>
      </c>
      <c r="M6" s="17">
        <v>1649</v>
      </c>
      <c r="N6" s="17">
        <v>2184</v>
      </c>
    </row>
    <row r="7" spans="1:14" x14ac:dyDescent="0.2">
      <c r="A7" s="5" t="s">
        <v>18</v>
      </c>
      <c r="B7" s="18">
        <v>533</v>
      </c>
      <c r="C7" s="18"/>
      <c r="D7" s="18">
        <v>16881</v>
      </c>
      <c r="E7" s="18">
        <v>119117</v>
      </c>
      <c r="F7" s="18">
        <v>389</v>
      </c>
      <c r="G7" s="18">
        <v>13661</v>
      </c>
      <c r="H7" s="18">
        <v>4972</v>
      </c>
      <c r="I7" s="18">
        <v>61167</v>
      </c>
      <c r="J7" s="18">
        <v>23966</v>
      </c>
      <c r="K7" s="18">
        <v>5425</v>
      </c>
      <c r="L7" s="18">
        <v>9879</v>
      </c>
      <c r="M7" s="18">
        <v>1394</v>
      </c>
      <c r="N7" s="18">
        <v>4866</v>
      </c>
    </row>
    <row r="8" spans="1:14" x14ac:dyDescent="0.2">
      <c r="A8" s="5" t="s">
        <v>19</v>
      </c>
      <c r="B8" s="19"/>
      <c r="C8" s="19"/>
      <c r="D8" s="19">
        <v>76</v>
      </c>
      <c r="E8" s="19"/>
      <c r="F8" s="19">
        <v>51</v>
      </c>
      <c r="G8" s="19"/>
      <c r="H8" s="19"/>
      <c r="I8" s="19">
        <v>894</v>
      </c>
      <c r="J8" s="19">
        <v>44</v>
      </c>
      <c r="K8" s="19">
        <v>183</v>
      </c>
      <c r="L8" s="19">
        <v>222</v>
      </c>
      <c r="M8" s="19">
        <v>99</v>
      </c>
      <c r="N8" s="19">
        <v>79</v>
      </c>
    </row>
    <row r="11" spans="1:14" ht="15" x14ac:dyDescent="0.2">
      <c r="A11" s="66" t="s">
        <v>15</v>
      </c>
    </row>
    <row r="12" spans="1:14" ht="15" x14ac:dyDescent="0.2">
      <c r="A12" s="66" t="s">
        <v>16</v>
      </c>
    </row>
    <row r="13" spans="1:14" ht="15" x14ac:dyDescent="0.2">
      <c r="A13" s="69" t="s">
        <v>35</v>
      </c>
    </row>
    <row r="14" spans="1:14" ht="15" x14ac:dyDescent="0.2">
      <c r="A14" s="68" t="s">
        <v>17</v>
      </c>
    </row>
    <row r="15" spans="1:14" ht="15" x14ac:dyDescent="0.2">
      <c r="A15" s="69" t="s">
        <v>18</v>
      </c>
    </row>
    <row r="16" spans="1:14" ht="15" x14ac:dyDescent="0.2">
      <c r="A16" s="66" t="s">
        <v>83</v>
      </c>
    </row>
    <row r="17" spans="1:1" x14ac:dyDescent="0.2">
      <c r="A17" s="7" t="s">
        <v>19</v>
      </c>
    </row>
    <row r="45" spans="1:28" x14ac:dyDescent="0.2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</row>
    <row r="46" spans="1:28" s="38" customFormat="1" x14ac:dyDescent="0.2">
      <c r="A46" s="17" t="s">
        <v>42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</row>
    <row r="47" spans="1:28" s="74" customFormat="1" ht="15" thickBot="1" x14ac:dyDescent="0.25">
      <c r="A47" s="76" t="s">
        <v>14</v>
      </c>
      <c r="B47" s="77">
        <v>40318</v>
      </c>
      <c r="C47" s="77">
        <v>40326</v>
      </c>
      <c r="D47" s="77">
        <v>40358</v>
      </c>
      <c r="E47" s="77">
        <v>40385</v>
      </c>
      <c r="F47" s="77">
        <v>40409</v>
      </c>
      <c r="G47" s="77">
        <v>40434</v>
      </c>
      <c r="H47" s="77">
        <v>40445</v>
      </c>
      <c r="I47" s="77">
        <v>40774</v>
      </c>
      <c r="J47" s="77">
        <v>40795</v>
      </c>
      <c r="K47" s="77">
        <v>40801</v>
      </c>
      <c r="L47" s="77">
        <v>40809</v>
      </c>
      <c r="M47" s="77">
        <v>40816</v>
      </c>
      <c r="N47" s="77">
        <v>40822</v>
      </c>
      <c r="O47" s="78">
        <v>41050</v>
      </c>
      <c r="P47" s="78">
        <v>41064</v>
      </c>
      <c r="Q47" s="78">
        <v>41078</v>
      </c>
      <c r="R47" s="78">
        <v>41092</v>
      </c>
      <c r="S47" s="78">
        <v>41100</v>
      </c>
      <c r="T47" s="78">
        <v>41109</v>
      </c>
      <c r="U47" s="78">
        <v>41114</v>
      </c>
      <c r="V47" s="78">
        <v>41122</v>
      </c>
      <c r="W47" s="78">
        <v>41130</v>
      </c>
      <c r="X47" s="78">
        <v>41137</v>
      </c>
      <c r="Y47" s="78">
        <v>41144</v>
      </c>
      <c r="Z47" s="78">
        <v>41149</v>
      </c>
      <c r="AA47" s="78">
        <v>41162</v>
      </c>
      <c r="AB47" s="78">
        <v>41165</v>
      </c>
    </row>
    <row r="48" spans="1:28" s="38" customFormat="1" ht="15" thickTop="1" x14ac:dyDescent="0.2">
      <c r="A48" s="17" t="s">
        <v>15</v>
      </c>
      <c r="B48" s="17">
        <v>841</v>
      </c>
      <c r="C48" s="17"/>
      <c r="D48" s="17">
        <v>228</v>
      </c>
      <c r="E48" s="17">
        <v>18</v>
      </c>
      <c r="F48" s="17">
        <v>112</v>
      </c>
      <c r="G48" s="17">
        <v>772</v>
      </c>
      <c r="H48" s="17">
        <v>72</v>
      </c>
      <c r="I48" s="17">
        <v>1299</v>
      </c>
      <c r="J48" s="17">
        <v>129</v>
      </c>
      <c r="K48" s="17">
        <v>221</v>
      </c>
      <c r="L48" s="17">
        <v>15</v>
      </c>
      <c r="M48" s="17">
        <v>368</v>
      </c>
      <c r="N48" s="17">
        <v>9</v>
      </c>
      <c r="O48" s="75">
        <v>23</v>
      </c>
      <c r="P48" s="75">
        <v>265</v>
      </c>
      <c r="Q48" s="75">
        <v>98</v>
      </c>
      <c r="R48" s="75">
        <v>968</v>
      </c>
      <c r="S48" s="75">
        <v>922</v>
      </c>
      <c r="T48" s="75">
        <v>220</v>
      </c>
      <c r="U48" s="75">
        <v>1158</v>
      </c>
      <c r="V48" s="75">
        <v>2100</v>
      </c>
      <c r="W48" s="75">
        <v>7284</v>
      </c>
      <c r="X48" s="75">
        <v>2847</v>
      </c>
      <c r="Y48" s="75">
        <v>562</v>
      </c>
      <c r="Z48" s="75">
        <v>97</v>
      </c>
      <c r="AA48" s="75">
        <v>14</v>
      </c>
      <c r="AB48" s="75">
        <v>54</v>
      </c>
    </row>
    <row r="49" spans="1:28" s="38" customFormat="1" x14ac:dyDescent="0.2">
      <c r="A49" s="17" t="s">
        <v>16</v>
      </c>
      <c r="B49" s="17">
        <v>681</v>
      </c>
      <c r="C49" s="17">
        <v>545</v>
      </c>
      <c r="D49" s="17">
        <v>137</v>
      </c>
      <c r="E49" s="17">
        <v>1471</v>
      </c>
      <c r="F49" s="17">
        <v>825</v>
      </c>
      <c r="G49" s="17">
        <v>227</v>
      </c>
      <c r="H49" s="17">
        <v>133</v>
      </c>
      <c r="I49" s="17">
        <v>1852</v>
      </c>
      <c r="J49" s="17">
        <v>38</v>
      </c>
      <c r="K49" s="17">
        <v>26</v>
      </c>
      <c r="L49" s="17">
        <v>237</v>
      </c>
      <c r="M49" s="17">
        <v>18</v>
      </c>
      <c r="N49" s="17">
        <v>148</v>
      </c>
      <c r="O49" s="75">
        <v>308</v>
      </c>
      <c r="P49" s="75">
        <v>1079</v>
      </c>
      <c r="Q49" s="75">
        <v>1114</v>
      </c>
      <c r="R49" s="75">
        <v>1972</v>
      </c>
      <c r="S49" s="75">
        <v>2684</v>
      </c>
      <c r="T49" s="75">
        <v>1253</v>
      </c>
      <c r="U49" s="75">
        <v>1328</v>
      </c>
      <c r="V49" s="75">
        <v>2809</v>
      </c>
      <c r="W49" s="75">
        <v>1546</v>
      </c>
      <c r="X49" s="75">
        <v>2750</v>
      </c>
      <c r="Y49" s="75">
        <v>885</v>
      </c>
      <c r="Z49" s="75">
        <v>828</v>
      </c>
      <c r="AA49" s="75">
        <v>221</v>
      </c>
      <c r="AB49" s="75">
        <v>127</v>
      </c>
    </row>
    <row r="50" spans="1:28" s="38" customFormat="1" x14ac:dyDescent="0.2">
      <c r="A50" s="17" t="s">
        <v>35</v>
      </c>
      <c r="B50" s="17">
        <v>23</v>
      </c>
      <c r="C50" s="17"/>
      <c r="D50" s="17">
        <v>76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75">
        <v>14</v>
      </c>
      <c r="P50" s="75">
        <v>0</v>
      </c>
      <c r="Q50" s="75">
        <v>0</v>
      </c>
      <c r="R50" s="75">
        <v>18</v>
      </c>
      <c r="S50" s="75">
        <v>0</v>
      </c>
      <c r="T50" s="75">
        <v>0</v>
      </c>
      <c r="U50" s="75">
        <v>34</v>
      </c>
      <c r="V50" s="75">
        <v>57</v>
      </c>
      <c r="W50" s="75">
        <v>0</v>
      </c>
      <c r="X50" s="75">
        <v>0</v>
      </c>
      <c r="Y50" s="75">
        <v>0</v>
      </c>
      <c r="Z50" s="75">
        <v>0</v>
      </c>
      <c r="AA50" s="75">
        <v>0</v>
      </c>
      <c r="AB50" s="75">
        <v>0</v>
      </c>
    </row>
    <row r="51" spans="1:28" s="38" customFormat="1" x14ac:dyDescent="0.2">
      <c r="A51" s="17" t="s">
        <v>17</v>
      </c>
      <c r="B51" s="17">
        <v>2169</v>
      </c>
      <c r="C51" s="17">
        <v>2277</v>
      </c>
      <c r="D51" s="17">
        <v>9538</v>
      </c>
      <c r="E51" s="17">
        <v>3442</v>
      </c>
      <c r="F51" s="17">
        <v>549</v>
      </c>
      <c r="G51" s="17">
        <v>1326</v>
      </c>
      <c r="H51" s="17">
        <v>1671</v>
      </c>
      <c r="I51" s="17">
        <v>347</v>
      </c>
      <c r="J51" s="17">
        <v>1</v>
      </c>
      <c r="K51" s="17">
        <v>1312</v>
      </c>
      <c r="L51" s="17">
        <v>3584</v>
      </c>
      <c r="M51" s="17">
        <v>1649</v>
      </c>
      <c r="N51" s="17">
        <v>2184</v>
      </c>
      <c r="O51" s="75">
        <v>1096</v>
      </c>
      <c r="P51" s="75">
        <v>4977</v>
      </c>
      <c r="Q51" s="75">
        <v>1153</v>
      </c>
      <c r="R51" s="75">
        <v>1667</v>
      </c>
      <c r="S51" s="75">
        <v>1182</v>
      </c>
      <c r="T51" s="75">
        <v>1451</v>
      </c>
      <c r="U51" s="75">
        <v>3951</v>
      </c>
      <c r="V51" s="75">
        <v>3094</v>
      </c>
      <c r="W51" s="75">
        <v>3485</v>
      </c>
      <c r="X51" s="75">
        <v>3358</v>
      </c>
      <c r="Y51" s="75">
        <v>2026</v>
      </c>
      <c r="Z51" s="75">
        <v>1330</v>
      </c>
      <c r="AA51" s="75">
        <v>481</v>
      </c>
      <c r="AB51" s="75">
        <v>167</v>
      </c>
    </row>
    <row r="52" spans="1:28" s="38" customFormat="1" x14ac:dyDescent="0.2">
      <c r="A52" s="17" t="s">
        <v>18</v>
      </c>
      <c r="B52" s="17">
        <v>533</v>
      </c>
      <c r="C52" s="17"/>
      <c r="D52" s="17">
        <v>16881</v>
      </c>
      <c r="E52" s="17">
        <v>119117</v>
      </c>
      <c r="F52" s="17">
        <v>389</v>
      </c>
      <c r="G52" s="17">
        <v>13661</v>
      </c>
      <c r="H52" s="17">
        <v>4972</v>
      </c>
      <c r="I52" s="17">
        <v>61167</v>
      </c>
      <c r="J52" s="17">
        <v>23966</v>
      </c>
      <c r="K52" s="17">
        <v>5425</v>
      </c>
      <c r="L52" s="17">
        <v>9879</v>
      </c>
      <c r="M52" s="17">
        <v>1394</v>
      </c>
      <c r="N52" s="17">
        <v>4866</v>
      </c>
      <c r="O52" s="75">
        <v>341</v>
      </c>
      <c r="P52" s="75">
        <v>5166</v>
      </c>
      <c r="Q52" s="75">
        <v>1676</v>
      </c>
      <c r="R52" s="75">
        <v>34028</v>
      </c>
      <c r="S52" s="75">
        <v>47750</v>
      </c>
      <c r="T52" s="75">
        <v>9648</v>
      </c>
      <c r="U52" s="75">
        <v>19928</v>
      </c>
      <c r="V52" s="75">
        <v>25009</v>
      </c>
      <c r="W52" s="75">
        <v>22457</v>
      </c>
      <c r="X52" s="75">
        <v>31242</v>
      </c>
      <c r="Y52" s="75">
        <v>54365</v>
      </c>
      <c r="Z52" s="75">
        <v>66735</v>
      </c>
      <c r="AA52" s="75">
        <v>25175</v>
      </c>
      <c r="AB52" s="75">
        <v>3362</v>
      </c>
    </row>
    <row r="53" spans="1:28" s="38" customFormat="1" ht="15" x14ac:dyDescent="0.2">
      <c r="A53" s="79" t="s">
        <v>83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75">
        <v>0</v>
      </c>
      <c r="P53" s="75">
        <v>0</v>
      </c>
      <c r="Q53" s="75">
        <v>0</v>
      </c>
      <c r="R53" s="75">
        <v>0</v>
      </c>
      <c r="S53" s="75">
        <v>0</v>
      </c>
      <c r="T53" s="75">
        <v>0</v>
      </c>
      <c r="U53" s="75">
        <v>0</v>
      </c>
      <c r="V53" s="75">
        <v>28</v>
      </c>
      <c r="W53" s="75">
        <v>0</v>
      </c>
      <c r="X53" s="75">
        <v>0</v>
      </c>
      <c r="Y53" s="75">
        <v>0</v>
      </c>
      <c r="Z53" s="75">
        <v>0</v>
      </c>
      <c r="AA53" s="75">
        <v>0</v>
      </c>
      <c r="AB53" s="75">
        <v>3</v>
      </c>
    </row>
    <row r="54" spans="1:28" s="38" customFormat="1" x14ac:dyDescent="0.2">
      <c r="A54" s="17" t="s">
        <v>19</v>
      </c>
      <c r="B54" s="17"/>
      <c r="C54" s="17"/>
      <c r="D54" s="17">
        <v>76</v>
      </c>
      <c r="E54" s="17"/>
      <c r="F54" s="17">
        <v>51</v>
      </c>
      <c r="G54" s="17"/>
      <c r="H54" s="17"/>
      <c r="I54" s="17">
        <v>894</v>
      </c>
      <c r="J54" s="17">
        <v>44</v>
      </c>
      <c r="K54" s="17">
        <v>183</v>
      </c>
      <c r="L54" s="17">
        <v>222</v>
      </c>
      <c r="M54" s="17">
        <v>99</v>
      </c>
      <c r="N54" s="17">
        <v>79</v>
      </c>
      <c r="O54" s="75">
        <v>5</v>
      </c>
      <c r="P54" s="75">
        <v>0</v>
      </c>
      <c r="Q54" s="75">
        <v>0</v>
      </c>
      <c r="R54" s="75">
        <v>0</v>
      </c>
      <c r="S54" s="75">
        <v>20</v>
      </c>
      <c r="T54" s="75">
        <v>44</v>
      </c>
      <c r="U54" s="75">
        <v>273</v>
      </c>
      <c r="V54" s="75">
        <v>199</v>
      </c>
      <c r="W54" s="75">
        <v>0</v>
      </c>
      <c r="X54" s="75">
        <v>0</v>
      </c>
      <c r="Y54" s="75">
        <v>17</v>
      </c>
      <c r="Z54" s="75">
        <v>0</v>
      </c>
      <c r="AA54" s="75">
        <v>13</v>
      </c>
      <c r="AB54" s="75">
        <v>3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activeCell="O41" activeCellId="5" sqref="C9:O9 C23:O23 C25:O25 C28:O28 C39:O39 C41:O41"/>
    </sheetView>
  </sheetViews>
  <sheetFormatPr defaultRowHeight="14.25" x14ac:dyDescent="0.2"/>
  <cols>
    <col min="1" max="1" width="30.77734375" style="1" customWidth="1"/>
    <col min="2" max="2" width="15.88671875" style="1" customWidth="1"/>
    <col min="3" max="3" width="11.6640625" style="1" customWidth="1"/>
    <col min="4" max="6" width="11.44140625" style="1" customWidth="1"/>
    <col min="7" max="8" width="11.33203125" style="1" customWidth="1"/>
    <col min="9" max="9" width="11.6640625" style="1" customWidth="1"/>
    <col min="10" max="10" width="11.109375" style="1" customWidth="1"/>
    <col min="11" max="11" width="10.109375" style="1" customWidth="1"/>
    <col min="12" max="12" width="11.109375" style="9" customWidth="1"/>
    <col min="13" max="13" width="11.21875" style="1" customWidth="1"/>
    <col min="14" max="14" width="11.33203125" style="1" customWidth="1"/>
    <col min="15" max="15" width="11.21875" style="1" customWidth="1"/>
    <col min="16" max="16384" width="8.88671875" style="1"/>
  </cols>
  <sheetData>
    <row r="1" spans="1:15" x14ac:dyDescent="0.2">
      <c r="A1" s="1" t="s">
        <v>42</v>
      </c>
    </row>
    <row r="2" spans="1:15" s="2" customFormat="1" ht="15" thickBot="1" x14ac:dyDescent="0.25">
      <c r="C2" s="3">
        <v>40318</v>
      </c>
      <c r="D2" s="3">
        <v>40326</v>
      </c>
      <c r="E2" s="3">
        <v>40358</v>
      </c>
      <c r="F2" s="3">
        <v>40385</v>
      </c>
      <c r="G2" s="3">
        <v>40409</v>
      </c>
      <c r="H2" s="3">
        <v>40434</v>
      </c>
      <c r="I2" s="3">
        <v>40445</v>
      </c>
      <c r="J2" s="3">
        <v>40774</v>
      </c>
      <c r="K2" s="3">
        <v>40795</v>
      </c>
      <c r="L2" s="3">
        <v>40801</v>
      </c>
      <c r="M2" s="3">
        <v>40809</v>
      </c>
      <c r="N2" s="3">
        <v>40816</v>
      </c>
      <c r="O2" s="3">
        <v>40822</v>
      </c>
    </row>
    <row r="3" spans="1:15" s="2" customFormat="1" ht="15.75" thickTop="1" thickBot="1" x14ac:dyDescent="0.25">
      <c r="A3" s="4" t="s">
        <v>1</v>
      </c>
      <c r="B3" s="4" t="s">
        <v>14</v>
      </c>
      <c r="C3" s="4"/>
      <c r="D3" s="4"/>
      <c r="E3" s="4"/>
      <c r="F3" s="4"/>
      <c r="G3" s="4"/>
      <c r="H3" s="4"/>
      <c r="I3" s="4"/>
      <c r="J3" s="4"/>
      <c r="K3" s="4"/>
      <c r="L3" s="10"/>
    </row>
    <row r="4" spans="1:15" s="5" customFormat="1" ht="15" thickTop="1" x14ac:dyDescent="0.2">
      <c r="A4" s="5" t="s">
        <v>37</v>
      </c>
      <c r="B4" s="5" t="s">
        <v>15</v>
      </c>
      <c r="C4" s="11"/>
      <c r="D4" s="11"/>
      <c r="E4" s="11"/>
      <c r="F4" s="11"/>
      <c r="G4" s="11"/>
      <c r="H4" s="11"/>
      <c r="I4" s="11">
        <v>1.5</v>
      </c>
      <c r="J4" s="11"/>
      <c r="K4" s="11"/>
      <c r="L4" s="11"/>
      <c r="M4" s="11"/>
      <c r="N4" s="11"/>
      <c r="O4" s="11"/>
    </row>
    <row r="5" spans="1:15" s="5" customFormat="1" x14ac:dyDescent="0.2">
      <c r="A5" s="5" t="s">
        <v>21</v>
      </c>
      <c r="B5" s="5" t="s">
        <v>15</v>
      </c>
      <c r="C5" s="11"/>
      <c r="D5" s="11"/>
      <c r="E5" s="11"/>
      <c r="F5" s="11"/>
      <c r="G5" s="11"/>
      <c r="H5" s="11"/>
      <c r="I5" s="11"/>
      <c r="J5" s="11">
        <v>1.8</v>
      </c>
      <c r="K5" s="11">
        <v>4.3</v>
      </c>
      <c r="L5" s="11">
        <v>2.4</v>
      </c>
      <c r="M5" s="11"/>
      <c r="N5" s="11">
        <v>2.2000000000000002</v>
      </c>
      <c r="O5" s="11"/>
    </row>
    <row r="6" spans="1:15" x14ac:dyDescent="0.2">
      <c r="A6" s="1" t="s">
        <v>0</v>
      </c>
      <c r="B6" s="1" t="s">
        <v>15</v>
      </c>
      <c r="C6" s="9"/>
      <c r="D6" s="9"/>
      <c r="E6" s="9">
        <v>0.3</v>
      </c>
      <c r="F6" s="9">
        <v>0</v>
      </c>
      <c r="G6" s="9">
        <v>0.1</v>
      </c>
      <c r="H6" s="9">
        <v>0.5</v>
      </c>
      <c r="I6" s="9">
        <v>1.2</v>
      </c>
      <c r="J6" s="9"/>
      <c r="K6" s="9"/>
      <c r="L6" s="9">
        <v>0.2</v>
      </c>
      <c r="M6" s="9">
        <v>0.1</v>
      </c>
      <c r="N6" s="9">
        <v>0.1</v>
      </c>
      <c r="O6" s="9">
        <v>0.1</v>
      </c>
    </row>
    <row r="7" spans="1:15" x14ac:dyDescent="0.2">
      <c r="A7" s="1" t="s">
        <v>22</v>
      </c>
      <c r="B7" s="1" t="s">
        <v>15</v>
      </c>
      <c r="C7" s="9">
        <v>17.100000000000001</v>
      </c>
      <c r="D7" s="9"/>
      <c r="E7" s="9"/>
      <c r="F7" s="9"/>
      <c r="G7" s="9"/>
      <c r="H7" s="9">
        <v>1</v>
      </c>
      <c r="I7" s="9">
        <v>2</v>
      </c>
      <c r="J7" s="9">
        <v>0.1</v>
      </c>
      <c r="K7" s="9"/>
      <c r="L7" s="9">
        <v>0.5</v>
      </c>
      <c r="M7" s="9"/>
      <c r="N7" s="9"/>
      <c r="O7" s="9"/>
    </row>
    <row r="8" spans="1:15" s="6" customFormat="1" x14ac:dyDescent="0.2">
      <c r="A8" s="6" t="s">
        <v>29</v>
      </c>
      <c r="B8" s="6" t="s">
        <v>15</v>
      </c>
      <c r="C8" s="12">
        <v>2.7</v>
      </c>
      <c r="D8" s="12"/>
      <c r="E8" s="12">
        <v>0.3</v>
      </c>
      <c r="F8" s="12">
        <v>0.1</v>
      </c>
      <c r="G8" s="12">
        <v>0.3</v>
      </c>
      <c r="H8" s="12">
        <v>3.4</v>
      </c>
      <c r="I8" s="12">
        <v>3.4</v>
      </c>
      <c r="J8" s="12"/>
      <c r="K8" s="12"/>
      <c r="L8" s="12"/>
      <c r="M8" s="12"/>
      <c r="N8" s="12"/>
      <c r="O8" s="12"/>
    </row>
    <row r="9" spans="1:15" s="15" customFormat="1" x14ac:dyDescent="0.2">
      <c r="C9" s="22">
        <f>SUM(C4:C8)</f>
        <v>19.8</v>
      </c>
      <c r="D9" s="22">
        <f t="shared" ref="D9:O9" si="0">SUM(D4:D8)</f>
        <v>0</v>
      </c>
      <c r="E9" s="22">
        <f t="shared" si="0"/>
        <v>0.6</v>
      </c>
      <c r="F9" s="22">
        <f t="shared" si="0"/>
        <v>0.1</v>
      </c>
      <c r="G9" s="22">
        <f t="shared" si="0"/>
        <v>0.4</v>
      </c>
      <c r="H9" s="22">
        <f t="shared" si="0"/>
        <v>4.9000000000000004</v>
      </c>
      <c r="I9" s="22">
        <f t="shared" si="0"/>
        <v>8.1</v>
      </c>
      <c r="J9" s="22">
        <f t="shared" si="0"/>
        <v>1.9000000000000001</v>
      </c>
      <c r="K9" s="22">
        <f t="shared" si="0"/>
        <v>4.3</v>
      </c>
      <c r="L9" s="22">
        <f t="shared" si="0"/>
        <v>3.1</v>
      </c>
      <c r="M9" s="22">
        <f t="shared" si="0"/>
        <v>0.1</v>
      </c>
      <c r="N9" s="22">
        <f t="shared" si="0"/>
        <v>2.3000000000000003</v>
      </c>
      <c r="O9" s="22">
        <f t="shared" si="0"/>
        <v>0.1</v>
      </c>
    </row>
    <row r="10" spans="1:15" s="5" customFormat="1" x14ac:dyDescent="0.2">
      <c r="A10" s="5" t="s">
        <v>24</v>
      </c>
      <c r="B10" s="5" t="s">
        <v>16</v>
      </c>
      <c r="C10" s="11"/>
      <c r="D10" s="11"/>
      <c r="E10" s="11"/>
      <c r="F10" s="11"/>
      <c r="G10" s="11"/>
      <c r="H10" s="11"/>
      <c r="I10" s="11"/>
      <c r="J10" s="11">
        <v>1.6</v>
      </c>
      <c r="K10" s="11">
        <v>0.5</v>
      </c>
      <c r="L10" s="11"/>
      <c r="M10" s="11"/>
      <c r="N10" s="11"/>
      <c r="O10" s="11"/>
    </row>
    <row r="11" spans="1:15" x14ac:dyDescent="0.2">
      <c r="A11" s="1" t="s">
        <v>2</v>
      </c>
      <c r="B11" s="1" t="s">
        <v>16</v>
      </c>
      <c r="C11" s="9"/>
      <c r="D11" s="9">
        <v>0.5</v>
      </c>
      <c r="E11" s="9">
        <v>0.1</v>
      </c>
      <c r="F11" s="9"/>
      <c r="G11" s="9">
        <v>0.1</v>
      </c>
      <c r="H11" s="9">
        <v>0.1</v>
      </c>
      <c r="I11" s="9"/>
      <c r="J11" s="9">
        <v>0</v>
      </c>
      <c r="K11" s="9">
        <v>0</v>
      </c>
      <c r="L11" s="9">
        <v>0.2</v>
      </c>
      <c r="M11" s="9">
        <v>0.5</v>
      </c>
      <c r="N11" s="9">
        <v>0.3</v>
      </c>
      <c r="O11" s="9">
        <v>0.4</v>
      </c>
    </row>
    <row r="12" spans="1:15" x14ac:dyDescent="0.2">
      <c r="A12" s="1" t="s">
        <v>27</v>
      </c>
      <c r="B12" s="1" t="s">
        <v>16</v>
      </c>
      <c r="C12" s="9"/>
      <c r="D12" s="9"/>
      <c r="E12" s="9">
        <v>20.7</v>
      </c>
      <c r="F12" s="9">
        <v>0.3</v>
      </c>
      <c r="G12" s="9">
        <v>0.7</v>
      </c>
      <c r="H12" s="9">
        <v>0.4</v>
      </c>
      <c r="I12" s="9">
        <v>7.4</v>
      </c>
      <c r="J12" s="9">
        <v>0.8</v>
      </c>
      <c r="K12" s="9"/>
      <c r="M12" s="9"/>
      <c r="N12" s="9"/>
      <c r="O12" s="9"/>
    </row>
    <row r="13" spans="1:15" x14ac:dyDescent="0.2">
      <c r="A13" s="1" t="s">
        <v>3</v>
      </c>
      <c r="B13" s="1" t="s">
        <v>16</v>
      </c>
      <c r="C13" s="9"/>
      <c r="D13" s="9"/>
      <c r="E13" s="9"/>
      <c r="F13" s="9"/>
      <c r="G13" s="9"/>
      <c r="H13" s="9"/>
      <c r="I13" s="9"/>
      <c r="J13" s="9">
        <v>0.1</v>
      </c>
      <c r="K13" s="9">
        <v>0.2</v>
      </c>
      <c r="M13" s="9">
        <v>0.5</v>
      </c>
      <c r="N13" s="9">
        <v>0.3</v>
      </c>
      <c r="O13" s="9">
        <v>0.7</v>
      </c>
    </row>
    <row r="14" spans="1:15" x14ac:dyDescent="0.2">
      <c r="A14" s="1" t="s">
        <v>30</v>
      </c>
      <c r="B14" s="1" t="s">
        <v>16</v>
      </c>
      <c r="C14" s="9"/>
      <c r="D14" s="9">
        <v>2.2999999999999998</v>
      </c>
      <c r="E14" s="9"/>
      <c r="F14" s="9"/>
      <c r="G14" s="9"/>
      <c r="H14" s="9">
        <v>0.2</v>
      </c>
      <c r="I14" s="9">
        <v>0.4</v>
      </c>
      <c r="J14" s="9"/>
      <c r="K14" s="9"/>
      <c r="M14" s="9"/>
      <c r="N14" s="9"/>
      <c r="O14" s="9"/>
    </row>
    <row r="15" spans="1:15" x14ac:dyDescent="0.2">
      <c r="A15" s="1" t="s">
        <v>39</v>
      </c>
      <c r="B15" s="1" t="s">
        <v>16</v>
      </c>
      <c r="C15" s="9">
        <v>0.3</v>
      </c>
      <c r="D15" s="9"/>
      <c r="E15" s="9"/>
      <c r="F15" s="9"/>
      <c r="G15" s="9"/>
      <c r="H15" s="9"/>
      <c r="I15" s="9"/>
      <c r="J15" s="9"/>
      <c r="K15" s="9"/>
      <c r="M15" s="9"/>
      <c r="N15" s="9"/>
      <c r="O15" s="9"/>
    </row>
    <row r="16" spans="1:15" x14ac:dyDescent="0.2">
      <c r="A16" s="1" t="s">
        <v>31</v>
      </c>
      <c r="B16" s="1" t="s">
        <v>16</v>
      </c>
      <c r="C16" s="9">
        <v>12.6</v>
      </c>
      <c r="D16" s="9">
        <v>32.299999999999997</v>
      </c>
      <c r="E16" s="9">
        <v>3.8</v>
      </c>
      <c r="F16" s="9">
        <v>0.2</v>
      </c>
      <c r="G16" s="9">
        <v>0.4</v>
      </c>
      <c r="H16" s="9">
        <v>0.5</v>
      </c>
      <c r="I16" s="9"/>
      <c r="J16" s="9"/>
      <c r="K16" s="9"/>
      <c r="M16" s="9"/>
      <c r="N16" s="9"/>
      <c r="O16" s="9"/>
    </row>
    <row r="17" spans="1:15" x14ac:dyDescent="0.2">
      <c r="A17" s="1" t="s">
        <v>13</v>
      </c>
      <c r="B17" s="1" t="s">
        <v>16</v>
      </c>
      <c r="C17" s="9"/>
      <c r="D17" s="9"/>
      <c r="E17" s="9">
        <v>2.5</v>
      </c>
      <c r="F17" s="9">
        <v>0.5</v>
      </c>
      <c r="G17" s="9">
        <v>0.7</v>
      </c>
      <c r="H17" s="9"/>
      <c r="I17" s="9">
        <v>3.1</v>
      </c>
      <c r="J17" s="9">
        <v>0.2</v>
      </c>
      <c r="K17" s="9">
        <v>0.4</v>
      </c>
      <c r="M17" s="9">
        <v>0.4</v>
      </c>
      <c r="N17" s="9"/>
      <c r="O17" s="9"/>
    </row>
    <row r="18" spans="1:15" x14ac:dyDescent="0.2">
      <c r="A18" s="1" t="s">
        <v>33</v>
      </c>
      <c r="B18" s="1" t="s">
        <v>16</v>
      </c>
      <c r="C18" s="9"/>
      <c r="D18" s="9"/>
      <c r="E18" s="9">
        <v>0.1</v>
      </c>
      <c r="F18" s="9"/>
      <c r="G18" s="9"/>
      <c r="H18" s="9"/>
      <c r="I18" s="9">
        <v>0.2</v>
      </c>
      <c r="J18" s="9"/>
      <c r="K18" s="9"/>
      <c r="M18" s="9"/>
      <c r="N18" s="9"/>
      <c r="O18" s="9"/>
    </row>
    <row r="19" spans="1:15" x14ac:dyDescent="0.2">
      <c r="A19" s="1" t="s">
        <v>25</v>
      </c>
      <c r="B19" s="1" t="s">
        <v>16</v>
      </c>
      <c r="C19" s="9">
        <v>3.2</v>
      </c>
      <c r="D19" s="9"/>
      <c r="E19" s="9"/>
      <c r="F19" s="9"/>
      <c r="G19" s="9">
        <v>0.6</v>
      </c>
      <c r="H19" s="9">
        <v>0.2</v>
      </c>
      <c r="I19" s="9">
        <v>2</v>
      </c>
      <c r="J19" s="9"/>
      <c r="K19" s="9"/>
      <c r="M19" s="9"/>
      <c r="N19" s="9">
        <v>0.2</v>
      </c>
      <c r="O19" s="9"/>
    </row>
    <row r="20" spans="1:15" x14ac:dyDescent="0.2">
      <c r="A20" s="1" t="s">
        <v>4</v>
      </c>
      <c r="B20" s="1" t="s">
        <v>16</v>
      </c>
      <c r="C20" s="9"/>
      <c r="D20" s="9">
        <v>35.5</v>
      </c>
      <c r="E20" s="9">
        <v>0.7</v>
      </c>
      <c r="F20" s="9">
        <v>0.1</v>
      </c>
      <c r="G20" s="9">
        <v>0.1</v>
      </c>
      <c r="H20" s="9">
        <v>0.1</v>
      </c>
      <c r="I20" s="9">
        <v>2.2999999999999998</v>
      </c>
      <c r="J20" s="9"/>
      <c r="K20" s="9"/>
      <c r="L20" s="9">
        <v>0.2</v>
      </c>
      <c r="M20" s="9">
        <v>0.2</v>
      </c>
      <c r="N20" s="9">
        <v>0.2</v>
      </c>
      <c r="O20" s="9">
        <v>0.8</v>
      </c>
    </row>
    <row r="21" spans="1:15" x14ac:dyDescent="0.2">
      <c r="A21" s="1" t="s">
        <v>32</v>
      </c>
      <c r="B21" s="1" t="s">
        <v>16</v>
      </c>
      <c r="C21" s="9"/>
      <c r="D21" s="9"/>
      <c r="E21" s="9"/>
      <c r="F21" s="9"/>
      <c r="G21" s="9"/>
      <c r="H21" s="9">
        <v>0.1</v>
      </c>
      <c r="I21" s="9"/>
      <c r="J21" s="9"/>
      <c r="K21" s="9"/>
      <c r="M21" s="9"/>
      <c r="N21" s="9"/>
      <c r="O21" s="9"/>
    </row>
    <row r="22" spans="1:15" s="6" customFormat="1" x14ac:dyDescent="0.2">
      <c r="A22" s="6" t="s">
        <v>23</v>
      </c>
      <c r="B22" s="6" t="s">
        <v>16</v>
      </c>
      <c r="C22" s="12"/>
      <c r="D22" s="12"/>
      <c r="E22" s="12"/>
      <c r="F22" s="12">
        <v>0.1</v>
      </c>
      <c r="G22" s="12"/>
      <c r="H22" s="12"/>
      <c r="I22" s="12"/>
      <c r="J22" s="12"/>
      <c r="K22" s="12"/>
      <c r="L22" s="12"/>
      <c r="M22" s="12"/>
      <c r="N22" s="12">
        <v>0.1</v>
      </c>
      <c r="O22" s="12">
        <v>0.1</v>
      </c>
    </row>
    <row r="23" spans="1:15" s="16" customFormat="1" x14ac:dyDescent="0.2">
      <c r="C23" s="21">
        <f>SUM(C10:C22)</f>
        <v>16.100000000000001</v>
      </c>
      <c r="D23" s="21">
        <f t="shared" ref="D23:O23" si="1">SUM(D10:D22)</f>
        <v>70.599999999999994</v>
      </c>
      <c r="E23" s="21">
        <f t="shared" si="1"/>
        <v>27.900000000000002</v>
      </c>
      <c r="F23" s="21">
        <f t="shared" si="1"/>
        <v>1.2000000000000002</v>
      </c>
      <c r="G23" s="21">
        <f t="shared" si="1"/>
        <v>2.6</v>
      </c>
      <c r="H23" s="21">
        <f t="shared" si="1"/>
        <v>1.6</v>
      </c>
      <c r="I23" s="21">
        <f t="shared" si="1"/>
        <v>15.399999999999999</v>
      </c>
      <c r="J23" s="21">
        <f t="shared" si="1"/>
        <v>2.7000000000000006</v>
      </c>
      <c r="K23" s="21">
        <f t="shared" si="1"/>
        <v>1.1000000000000001</v>
      </c>
      <c r="L23" s="21">
        <f t="shared" si="1"/>
        <v>0.4</v>
      </c>
      <c r="M23" s="21">
        <f t="shared" si="1"/>
        <v>1.5999999999999999</v>
      </c>
      <c r="N23" s="21">
        <f t="shared" si="1"/>
        <v>1.1000000000000001</v>
      </c>
      <c r="O23" s="21">
        <f t="shared" si="1"/>
        <v>2</v>
      </c>
    </row>
    <row r="24" spans="1:15" s="7" customFormat="1" x14ac:dyDescent="0.2">
      <c r="A24" s="7" t="s">
        <v>34</v>
      </c>
      <c r="B24" s="7" t="s">
        <v>35</v>
      </c>
      <c r="C24" s="13">
        <v>0.5</v>
      </c>
      <c r="D24" s="13"/>
      <c r="E24" s="13">
        <v>0.2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s="15" customFormat="1" x14ac:dyDescent="0.2">
      <c r="C25" s="22">
        <f>SUM(C24)</f>
        <v>0.5</v>
      </c>
      <c r="D25" s="22">
        <f t="shared" ref="D25:O25" si="2">SUM(D24)</f>
        <v>0</v>
      </c>
      <c r="E25" s="22">
        <f t="shared" si="2"/>
        <v>0.2</v>
      </c>
      <c r="F25" s="22">
        <f t="shared" si="2"/>
        <v>0</v>
      </c>
      <c r="G25" s="22">
        <f t="shared" si="2"/>
        <v>0</v>
      </c>
      <c r="H25" s="22">
        <f t="shared" si="2"/>
        <v>0</v>
      </c>
      <c r="I25" s="22">
        <f t="shared" si="2"/>
        <v>0</v>
      </c>
      <c r="J25" s="22">
        <f t="shared" si="2"/>
        <v>0</v>
      </c>
      <c r="K25" s="22">
        <f t="shared" si="2"/>
        <v>0</v>
      </c>
      <c r="L25" s="22">
        <f t="shared" si="2"/>
        <v>0</v>
      </c>
      <c r="M25" s="22">
        <f t="shared" si="2"/>
        <v>0</v>
      </c>
      <c r="N25" s="22">
        <f t="shared" si="2"/>
        <v>0</v>
      </c>
      <c r="O25" s="22">
        <f t="shared" si="2"/>
        <v>0</v>
      </c>
    </row>
    <row r="26" spans="1:15" x14ac:dyDescent="0.2">
      <c r="A26" s="1" t="s">
        <v>5</v>
      </c>
      <c r="B26" s="1" t="s">
        <v>17</v>
      </c>
      <c r="C26" s="9">
        <v>11.2</v>
      </c>
      <c r="D26" s="9">
        <v>1.9</v>
      </c>
      <c r="E26" s="9">
        <v>0.7</v>
      </c>
      <c r="F26" s="9">
        <v>0.1</v>
      </c>
      <c r="G26" s="9">
        <v>0.2</v>
      </c>
      <c r="H26" s="9">
        <v>0.1</v>
      </c>
      <c r="I26" s="9">
        <v>1.7</v>
      </c>
      <c r="J26" s="9">
        <v>0.2</v>
      </c>
      <c r="K26" s="9">
        <v>0.1</v>
      </c>
      <c r="L26" s="9">
        <v>1</v>
      </c>
      <c r="M26" s="9">
        <v>1.2</v>
      </c>
      <c r="N26" s="9">
        <v>0.8</v>
      </c>
      <c r="O26" s="9">
        <v>3.6</v>
      </c>
    </row>
    <row r="27" spans="1:15" s="6" customFormat="1" x14ac:dyDescent="0.2">
      <c r="A27" s="6" t="s">
        <v>6</v>
      </c>
      <c r="B27" s="6" t="s">
        <v>17</v>
      </c>
      <c r="C27" s="12">
        <v>39.799999999999997</v>
      </c>
      <c r="D27" s="12">
        <v>27.6</v>
      </c>
      <c r="E27" s="12">
        <v>24.9</v>
      </c>
      <c r="F27" s="12">
        <v>2.6</v>
      </c>
      <c r="G27" s="12">
        <v>1.5</v>
      </c>
      <c r="H27" s="12">
        <v>8.1999999999999993</v>
      </c>
      <c r="I27" s="12">
        <v>17.5</v>
      </c>
      <c r="J27" s="12">
        <v>4.8</v>
      </c>
      <c r="K27" s="12">
        <v>3.5</v>
      </c>
      <c r="L27" s="12">
        <v>17.3</v>
      </c>
      <c r="M27" s="12">
        <v>24.5</v>
      </c>
      <c r="N27" s="12">
        <v>9.3000000000000007</v>
      </c>
      <c r="O27" s="12">
        <v>26.4</v>
      </c>
    </row>
    <row r="28" spans="1:15" s="15" customFormat="1" x14ac:dyDescent="0.2">
      <c r="C28" s="22">
        <f>SUM(C26:C27)</f>
        <v>51</v>
      </c>
      <c r="D28" s="22">
        <f t="shared" ref="D28:O28" si="3">SUM(D26:D27)</f>
        <v>29.5</v>
      </c>
      <c r="E28" s="22">
        <f t="shared" si="3"/>
        <v>25.599999999999998</v>
      </c>
      <c r="F28" s="22">
        <f t="shared" si="3"/>
        <v>2.7</v>
      </c>
      <c r="G28" s="22">
        <f t="shared" si="3"/>
        <v>1.7</v>
      </c>
      <c r="H28" s="22">
        <f t="shared" si="3"/>
        <v>8.2999999999999989</v>
      </c>
      <c r="I28" s="22">
        <f t="shared" si="3"/>
        <v>19.2</v>
      </c>
      <c r="J28" s="22">
        <f t="shared" si="3"/>
        <v>5</v>
      </c>
      <c r="K28" s="22">
        <f t="shared" si="3"/>
        <v>3.6</v>
      </c>
      <c r="L28" s="22">
        <f t="shared" si="3"/>
        <v>18.3</v>
      </c>
      <c r="M28" s="22">
        <f t="shared" si="3"/>
        <v>25.7</v>
      </c>
      <c r="N28" s="22">
        <f t="shared" si="3"/>
        <v>10.100000000000001</v>
      </c>
      <c r="O28" s="22">
        <f t="shared" si="3"/>
        <v>30</v>
      </c>
    </row>
    <row r="29" spans="1:15" x14ac:dyDescent="0.2">
      <c r="A29" s="1" t="s">
        <v>28</v>
      </c>
      <c r="B29" s="1" t="s">
        <v>18</v>
      </c>
      <c r="C29" s="9"/>
      <c r="D29" s="9"/>
      <c r="E29" s="9">
        <v>12.8</v>
      </c>
      <c r="F29" s="9">
        <v>5.4</v>
      </c>
      <c r="G29" s="9">
        <v>12.2</v>
      </c>
      <c r="H29" s="9">
        <v>1</v>
      </c>
      <c r="I29" s="9">
        <v>26.8</v>
      </c>
      <c r="J29" s="9">
        <v>1.2</v>
      </c>
      <c r="K29" s="9">
        <v>3.4</v>
      </c>
      <c r="M29" s="9"/>
      <c r="N29" s="9"/>
      <c r="O29" s="9"/>
    </row>
    <row r="30" spans="1:15" x14ac:dyDescent="0.2">
      <c r="A30" s="1" t="s">
        <v>7</v>
      </c>
      <c r="B30" s="1" t="s">
        <v>18</v>
      </c>
      <c r="C30" s="9"/>
      <c r="D30" s="9"/>
      <c r="E30" s="9"/>
      <c r="F30" s="9">
        <v>38.4</v>
      </c>
      <c r="G30" s="9">
        <v>2.2999999999999998</v>
      </c>
      <c r="H30" s="9">
        <v>5.0999999999999996</v>
      </c>
      <c r="I30" s="9">
        <v>2.6</v>
      </c>
      <c r="J30" s="9">
        <v>1.5</v>
      </c>
      <c r="K30" s="9">
        <v>6.1</v>
      </c>
      <c r="L30" s="9">
        <v>7.9</v>
      </c>
      <c r="M30" s="9">
        <v>10.199999999999999</v>
      </c>
      <c r="N30" s="9">
        <v>4.7</v>
      </c>
      <c r="O30" s="9">
        <v>1.6</v>
      </c>
    </row>
    <row r="31" spans="1:15" x14ac:dyDescent="0.2">
      <c r="A31" s="1" t="s">
        <v>36</v>
      </c>
      <c r="B31" s="1" t="s">
        <v>18</v>
      </c>
      <c r="C31" s="9"/>
      <c r="D31" s="9"/>
      <c r="E31" s="9">
        <v>27.2</v>
      </c>
      <c r="F31" s="9"/>
      <c r="G31" s="9"/>
      <c r="H31" s="9"/>
      <c r="I31" s="9"/>
      <c r="J31" s="9"/>
      <c r="K31" s="9"/>
      <c r="M31" s="9"/>
      <c r="N31" s="9"/>
      <c r="O31" s="9"/>
    </row>
    <row r="32" spans="1:15" x14ac:dyDescent="0.2">
      <c r="A32" s="1" t="s">
        <v>38</v>
      </c>
      <c r="B32" s="1" t="s">
        <v>18</v>
      </c>
      <c r="C32" s="9"/>
      <c r="D32" s="9"/>
      <c r="E32" s="9"/>
      <c r="F32" s="9"/>
      <c r="G32" s="9"/>
      <c r="H32" s="9"/>
      <c r="I32" s="9">
        <v>17.7</v>
      </c>
      <c r="J32" s="9"/>
      <c r="K32" s="9"/>
      <c r="M32" s="9"/>
      <c r="N32" s="9"/>
      <c r="O32" s="9"/>
    </row>
    <row r="33" spans="1:15" x14ac:dyDescent="0.2">
      <c r="A33" s="1" t="s">
        <v>40</v>
      </c>
      <c r="B33" s="1" t="s">
        <v>18</v>
      </c>
      <c r="C33" s="9">
        <v>4</v>
      </c>
      <c r="D33" s="9"/>
      <c r="E33" s="9"/>
      <c r="F33" s="9"/>
      <c r="G33" s="9"/>
      <c r="H33" s="9"/>
      <c r="I33" s="9"/>
      <c r="J33" s="9"/>
      <c r="K33" s="9"/>
      <c r="M33" s="9"/>
      <c r="N33" s="9"/>
      <c r="O33" s="9"/>
    </row>
    <row r="34" spans="1:15" x14ac:dyDescent="0.2">
      <c r="A34" s="1" t="s">
        <v>26</v>
      </c>
      <c r="B34" s="1" t="s">
        <v>18</v>
      </c>
      <c r="C34" s="9"/>
      <c r="D34" s="9"/>
      <c r="E34" s="9"/>
      <c r="F34" s="9"/>
      <c r="G34" s="9">
        <v>22.6</v>
      </c>
      <c r="H34" s="9">
        <v>0.9</v>
      </c>
      <c r="I34" s="9"/>
      <c r="J34" s="9"/>
      <c r="K34" s="9"/>
      <c r="M34" s="9"/>
      <c r="N34" s="9">
        <v>1.8</v>
      </c>
      <c r="O34" s="9"/>
    </row>
    <row r="35" spans="1:15" x14ac:dyDescent="0.2">
      <c r="A35" s="1" t="s">
        <v>8</v>
      </c>
      <c r="B35" s="1" t="s">
        <v>18</v>
      </c>
      <c r="C35" s="9"/>
      <c r="D35" s="9"/>
      <c r="E35" s="9">
        <v>1.6</v>
      </c>
      <c r="F35" s="9">
        <v>11.5</v>
      </c>
      <c r="G35" s="9">
        <v>18.8</v>
      </c>
      <c r="H35" s="9">
        <v>39.5</v>
      </c>
      <c r="I35" s="9"/>
      <c r="J35" s="9">
        <v>56.6</v>
      </c>
      <c r="K35" s="9">
        <v>2.9</v>
      </c>
      <c r="L35" s="9">
        <v>28.3</v>
      </c>
      <c r="M35" s="9">
        <v>11.2</v>
      </c>
      <c r="N35" s="9">
        <v>3.5</v>
      </c>
      <c r="O35" s="9"/>
    </row>
    <row r="36" spans="1:15" x14ac:dyDescent="0.2">
      <c r="A36" s="1" t="s">
        <v>9</v>
      </c>
      <c r="B36" s="1" t="s">
        <v>18</v>
      </c>
      <c r="C36" s="9"/>
      <c r="D36" s="9"/>
      <c r="E36" s="9">
        <v>0.6</v>
      </c>
      <c r="F36" s="9">
        <v>15.7</v>
      </c>
      <c r="G36" s="9">
        <v>36.4</v>
      </c>
      <c r="H36" s="9">
        <v>36.6</v>
      </c>
      <c r="I36" s="9"/>
      <c r="J36" s="9">
        <v>27.8</v>
      </c>
      <c r="K36" s="9">
        <v>30.8</v>
      </c>
      <c r="L36" s="9">
        <v>20.9</v>
      </c>
      <c r="M36" s="9">
        <v>6.1</v>
      </c>
      <c r="N36" s="9"/>
      <c r="O36" s="9"/>
    </row>
    <row r="37" spans="1:15" x14ac:dyDescent="0.2">
      <c r="A37" s="1" t="s">
        <v>10</v>
      </c>
      <c r="B37" s="1" t="s">
        <v>18</v>
      </c>
      <c r="C37" s="9"/>
      <c r="D37" s="9"/>
      <c r="E37" s="9"/>
      <c r="F37" s="9">
        <v>14</v>
      </c>
      <c r="G37" s="9">
        <v>0.4</v>
      </c>
      <c r="H37" s="9">
        <v>2.4</v>
      </c>
      <c r="I37" s="9"/>
      <c r="J37" s="9">
        <v>2</v>
      </c>
      <c r="K37" s="9">
        <v>46.2</v>
      </c>
      <c r="L37" s="9">
        <v>18.5</v>
      </c>
      <c r="M37" s="9">
        <v>42.8</v>
      </c>
      <c r="N37" s="9">
        <v>75.900000000000006</v>
      </c>
      <c r="O37" s="9">
        <v>65.2</v>
      </c>
    </row>
    <row r="38" spans="1:15" s="6" customFormat="1" x14ac:dyDescent="0.2">
      <c r="A38" s="6" t="s">
        <v>11</v>
      </c>
      <c r="B38" s="6" t="s">
        <v>18</v>
      </c>
      <c r="C38" s="12">
        <v>8.5</v>
      </c>
      <c r="D38" s="12"/>
      <c r="E38" s="12">
        <v>3.2</v>
      </c>
      <c r="F38" s="12">
        <v>10.9</v>
      </c>
      <c r="G38" s="12">
        <v>2.2999999999999998</v>
      </c>
      <c r="H38" s="12"/>
      <c r="I38" s="12">
        <v>10.3</v>
      </c>
      <c r="J38" s="12"/>
      <c r="K38" s="12"/>
      <c r="L38" s="12"/>
      <c r="M38" s="12">
        <v>0.6</v>
      </c>
      <c r="N38" s="12"/>
      <c r="O38" s="12"/>
    </row>
    <row r="39" spans="1:15" s="16" customFormat="1" x14ac:dyDescent="0.2">
      <c r="C39" s="21">
        <f>SUM(C29:C38)</f>
        <v>12.5</v>
      </c>
      <c r="D39" s="21">
        <f t="shared" ref="D39:O39" si="4">SUM(D29:D38)</f>
        <v>0</v>
      </c>
      <c r="E39" s="21">
        <f t="shared" si="4"/>
        <v>45.400000000000006</v>
      </c>
      <c r="F39" s="21">
        <f t="shared" si="4"/>
        <v>95.9</v>
      </c>
      <c r="G39" s="21">
        <f t="shared" si="4"/>
        <v>95.000000000000014</v>
      </c>
      <c r="H39" s="21">
        <f t="shared" si="4"/>
        <v>85.5</v>
      </c>
      <c r="I39" s="21">
        <f t="shared" si="4"/>
        <v>57.400000000000006</v>
      </c>
      <c r="J39" s="21">
        <f t="shared" si="4"/>
        <v>89.100000000000009</v>
      </c>
      <c r="K39" s="21">
        <f t="shared" si="4"/>
        <v>89.4</v>
      </c>
      <c r="L39" s="21">
        <f t="shared" si="4"/>
        <v>75.599999999999994</v>
      </c>
      <c r="M39" s="21">
        <f t="shared" si="4"/>
        <v>70.899999999999991</v>
      </c>
      <c r="N39" s="21">
        <f t="shared" si="4"/>
        <v>85.9</v>
      </c>
      <c r="O39" s="21">
        <f t="shared" si="4"/>
        <v>66.8</v>
      </c>
    </row>
    <row r="40" spans="1:15" s="7" customFormat="1" x14ac:dyDescent="0.2">
      <c r="A40" s="7" t="s">
        <v>12</v>
      </c>
      <c r="B40" s="7" t="s">
        <v>19</v>
      </c>
      <c r="E40" s="7">
        <v>0.2</v>
      </c>
      <c r="G40" s="7">
        <v>0.2</v>
      </c>
      <c r="J40" s="7">
        <v>1.3</v>
      </c>
      <c r="K40" s="7">
        <v>1.6</v>
      </c>
      <c r="L40" s="13">
        <v>2.6</v>
      </c>
      <c r="M40" s="7">
        <v>1.6</v>
      </c>
      <c r="N40" s="7">
        <v>0.6</v>
      </c>
      <c r="O40" s="7">
        <v>1.1000000000000001</v>
      </c>
    </row>
    <row r="41" spans="1:15" s="23" customFormat="1" x14ac:dyDescent="0.2">
      <c r="C41" s="23">
        <f>SUM(C40)</f>
        <v>0</v>
      </c>
      <c r="D41" s="23">
        <f t="shared" ref="D41:O41" si="5">SUM(D40)</f>
        <v>0</v>
      </c>
      <c r="E41" s="23">
        <f t="shared" si="5"/>
        <v>0.2</v>
      </c>
      <c r="F41" s="23">
        <f t="shared" si="5"/>
        <v>0</v>
      </c>
      <c r="G41" s="23">
        <f t="shared" si="5"/>
        <v>0.2</v>
      </c>
      <c r="H41" s="23">
        <f t="shared" si="5"/>
        <v>0</v>
      </c>
      <c r="I41" s="23">
        <f t="shared" si="5"/>
        <v>0</v>
      </c>
      <c r="J41" s="23">
        <f t="shared" si="5"/>
        <v>1.3</v>
      </c>
      <c r="K41" s="23">
        <f t="shared" si="5"/>
        <v>1.6</v>
      </c>
      <c r="L41" s="23">
        <f t="shared" si="5"/>
        <v>2.6</v>
      </c>
      <c r="M41" s="23">
        <f t="shared" si="5"/>
        <v>1.6</v>
      </c>
      <c r="N41" s="23">
        <f t="shared" si="5"/>
        <v>0.6</v>
      </c>
      <c r="O41" s="23">
        <f t="shared" si="5"/>
        <v>1.1000000000000001</v>
      </c>
    </row>
    <row r="43" spans="1:15" x14ac:dyDescent="0.2">
      <c r="A43" s="1" t="s">
        <v>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A2" sqref="A2:N8"/>
    </sheetView>
  </sheetViews>
  <sheetFormatPr defaultRowHeight="14.25" x14ac:dyDescent="0.2"/>
  <cols>
    <col min="1" max="1" width="41.21875" customWidth="1"/>
    <col min="2" max="2" width="11.6640625" customWidth="1"/>
    <col min="3" max="5" width="11.44140625" customWidth="1"/>
    <col min="6" max="7" width="11.33203125" customWidth="1"/>
    <col min="8" max="8" width="11.6640625" customWidth="1"/>
    <col min="9" max="9" width="11.109375" customWidth="1"/>
    <col min="10" max="10" width="10.109375" customWidth="1"/>
    <col min="11" max="11" width="11.109375" customWidth="1"/>
    <col min="12" max="12" width="11.21875" customWidth="1"/>
    <col min="13" max="13" width="11.33203125" customWidth="1"/>
    <col min="14" max="14" width="11.21875" customWidth="1"/>
  </cols>
  <sheetData>
    <row r="1" spans="1:14" x14ac:dyDescent="0.2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thickBot="1" x14ac:dyDescent="0.25">
      <c r="A2" s="2" t="s">
        <v>14</v>
      </c>
      <c r="B2" s="20">
        <v>40318</v>
      </c>
      <c r="C2" s="20">
        <v>40326</v>
      </c>
      <c r="D2" s="20">
        <v>40358</v>
      </c>
      <c r="E2" s="20">
        <v>40385</v>
      </c>
      <c r="F2" s="20">
        <v>40409</v>
      </c>
      <c r="G2" s="20">
        <v>40434</v>
      </c>
      <c r="H2" s="20">
        <v>40445</v>
      </c>
      <c r="I2" s="20">
        <v>40774</v>
      </c>
      <c r="J2" s="20">
        <v>40795</v>
      </c>
      <c r="K2" s="20">
        <v>40801</v>
      </c>
      <c r="L2" s="20">
        <v>40809</v>
      </c>
      <c r="M2" s="20">
        <v>40816</v>
      </c>
      <c r="N2" s="20">
        <v>40822</v>
      </c>
    </row>
    <row r="3" spans="1:14" ht="15" thickTop="1" x14ac:dyDescent="0.2">
      <c r="A3" s="5" t="s">
        <v>15</v>
      </c>
      <c r="B3" s="24">
        <v>19.8</v>
      </c>
      <c r="C3" s="24">
        <v>0</v>
      </c>
      <c r="D3" s="24">
        <v>0.6</v>
      </c>
      <c r="E3" s="24">
        <v>0.1</v>
      </c>
      <c r="F3" s="24">
        <v>0.4</v>
      </c>
      <c r="G3" s="24">
        <v>4.9000000000000004</v>
      </c>
      <c r="H3" s="24">
        <v>8.1</v>
      </c>
      <c r="I3" s="24">
        <v>1.9000000000000001</v>
      </c>
      <c r="J3" s="24">
        <v>4.3</v>
      </c>
      <c r="K3" s="24">
        <v>3.1</v>
      </c>
      <c r="L3" s="24">
        <v>0.1</v>
      </c>
      <c r="M3" s="24">
        <v>2.3000000000000003</v>
      </c>
      <c r="N3" s="24">
        <v>0.1</v>
      </c>
    </row>
    <row r="4" spans="1:14" x14ac:dyDescent="0.2">
      <c r="A4" s="5" t="s">
        <v>16</v>
      </c>
      <c r="B4" s="25">
        <v>16.100000000000001</v>
      </c>
      <c r="C4" s="25">
        <v>70.599999999999994</v>
      </c>
      <c r="D4" s="25">
        <v>27.900000000000002</v>
      </c>
      <c r="E4" s="25">
        <v>1.2000000000000002</v>
      </c>
      <c r="F4" s="25">
        <v>2.6</v>
      </c>
      <c r="G4" s="25">
        <v>1.6</v>
      </c>
      <c r="H4" s="25">
        <v>15.399999999999999</v>
      </c>
      <c r="I4" s="25">
        <v>2.7000000000000006</v>
      </c>
      <c r="J4" s="25">
        <v>1.1000000000000001</v>
      </c>
      <c r="K4" s="25">
        <v>0.4</v>
      </c>
      <c r="L4" s="25">
        <v>1.5999999999999999</v>
      </c>
      <c r="M4" s="25">
        <v>1.1000000000000001</v>
      </c>
      <c r="N4" s="25">
        <v>2</v>
      </c>
    </row>
    <row r="5" spans="1:14" x14ac:dyDescent="0.2">
      <c r="A5" s="5" t="s">
        <v>35</v>
      </c>
      <c r="B5" s="24">
        <v>0.5</v>
      </c>
      <c r="C5" s="24">
        <v>0</v>
      </c>
      <c r="D5" s="24">
        <v>0.2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</row>
    <row r="6" spans="1:14" x14ac:dyDescent="0.2">
      <c r="A6" s="5" t="s">
        <v>17</v>
      </c>
      <c r="B6" s="24">
        <v>51</v>
      </c>
      <c r="C6" s="24">
        <v>29.5</v>
      </c>
      <c r="D6" s="24">
        <v>25.599999999999998</v>
      </c>
      <c r="E6" s="24">
        <v>2.7</v>
      </c>
      <c r="F6" s="24">
        <v>1.7</v>
      </c>
      <c r="G6" s="24">
        <v>8.2999999999999989</v>
      </c>
      <c r="H6" s="24">
        <v>19.2</v>
      </c>
      <c r="I6" s="24">
        <v>5</v>
      </c>
      <c r="J6" s="24">
        <v>3.6</v>
      </c>
      <c r="K6" s="24">
        <v>18.3</v>
      </c>
      <c r="L6" s="24">
        <v>25.7</v>
      </c>
      <c r="M6" s="24">
        <v>10.100000000000001</v>
      </c>
      <c r="N6" s="24">
        <v>30</v>
      </c>
    </row>
    <row r="7" spans="1:14" x14ac:dyDescent="0.2">
      <c r="A7" s="5" t="s">
        <v>18</v>
      </c>
      <c r="B7" s="25">
        <v>12.5</v>
      </c>
      <c r="C7" s="25">
        <v>0</v>
      </c>
      <c r="D7" s="25">
        <v>45.400000000000006</v>
      </c>
      <c r="E7" s="25">
        <v>95.9</v>
      </c>
      <c r="F7" s="25">
        <v>95.000000000000014</v>
      </c>
      <c r="G7" s="25">
        <v>85.5</v>
      </c>
      <c r="H7" s="25">
        <v>57.400000000000006</v>
      </c>
      <c r="I7" s="25">
        <v>89.100000000000009</v>
      </c>
      <c r="J7" s="25">
        <v>89.4</v>
      </c>
      <c r="K7" s="25">
        <v>75.599999999999994</v>
      </c>
      <c r="L7" s="25">
        <v>70.899999999999991</v>
      </c>
      <c r="M7" s="25">
        <v>85.9</v>
      </c>
      <c r="N7" s="25">
        <v>66.8</v>
      </c>
    </row>
    <row r="8" spans="1:14" x14ac:dyDescent="0.2">
      <c r="A8" s="5" t="s">
        <v>19</v>
      </c>
      <c r="B8" s="19">
        <v>0</v>
      </c>
      <c r="C8" s="19">
        <v>0</v>
      </c>
      <c r="D8" s="19">
        <v>0.2</v>
      </c>
      <c r="E8" s="19">
        <v>0</v>
      </c>
      <c r="F8" s="19">
        <v>0.2</v>
      </c>
      <c r="G8" s="19">
        <v>0</v>
      </c>
      <c r="H8" s="19">
        <v>0</v>
      </c>
      <c r="I8" s="19">
        <v>1.3</v>
      </c>
      <c r="J8" s="19">
        <v>1.6</v>
      </c>
      <c r="K8" s="19">
        <v>2.6</v>
      </c>
      <c r="L8" s="19">
        <v>1.6</v>
      </c>
      <c r="M8" s="19">
        <v>0.6</v>
      </c>
      <c r="N8" s="19">
        <v>1.1000000000000001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opLeftCell="L5" workbookViewId="0">
      <selection activeCell="T43" sqref="M9:T43"/>
    </sheetView>
  </sheetViews>
  <sheetFormatPr defaultRowHeight="14.25" x14ac:dyDescent="0.2"/>
  <cols>
    <col min="12" max="12" width="6.44140625" customWidth="1"/>
    <col min="13" max="13" width="14.33203125" bestFit="1" customWidth="1"/>
    <col min="14" max="14" width="1.33203125" customWidth="1"/>
    <col min="16" max="16" width="11.77734375" customWidth="1"/>
    <col min="17" max="17" width="10" customWidth="1"/>
    <col min="18" max="18" width="12.109375" customWidth="1"/>
  </cols>
  <sheetData>
    <row r="1" spans="1:20" ht="15" thickBot="1" x14ac:dyDescent="0.25">
      <c r="A1" s="2"/>
      <c r="B1" s="20">
        <v>40318</v>
      </c>
      <c r="C1" s="20">
        <v>40326</v>
      </c>
      <c r="D1" s="20">
        <v>40358</v>
      </c>
      <c r="E1" s="20">
        <v>40385</v>
      </c>
      <c r="F1" s="20">
        <v>40409</v>
      </c>
      <c r="G1" s="20">
        <v>40434</v>
      </c>
      <c r="H1" s="20">
        <v>40445</v>
      </c>
      <c r="I1" s="20">
        <v>40774</v>
      </c>
      <c r="J1" s="20">
        <v>40795</v>
      </c>
      <c r="K1" s="20">
        <v>40801</v>
      </c>
      <c r="L1" s="20">
        <v>40809</v>
      </c>
      <c r="M1" s="20">
        <v>40816</v>
      </c>
      <c r="N1" s="20">
        <v>40822</v>
      </c>
    </row>
    <row r="2" spans="1:20" ht="15" thickTop="1" x14ac:dyDescent="0.2">
      <c r="A2" s="5" t="s">
        <v>18</v>
      </c>
      <c r="B2" s="18">
        <v>533</v>
      </c>
      <c r="C2" s="18"/>
      <c r="D2" s="18">
        <v>16881</v>
      </c>
      <c r="E2" s="18">
        <v>119117</v>
      </c>
      <c r="F2" s="18">
        <v>389</v>
      </c>
      <c r="G2" s="18">
        <v>13661</v>
      </c>
      <c r="H2" s="18">
        <v>4972</v>
      </c>
      <c r="I2" s="18">
        <v>61167</v>
      </c>
      <c r="J2" s="18">
        <v>23966</v>
      </c>
      <c r="K2" s="18">
        <v>5425</v>
      </c>
      <c r="L2" s="18">
        <v>9879</v>
      </c>
      <c r="M2" s="18">
        <v>1394</v>
      </c>
      <c r="N2" s="18">
        <v>4866</v>
      </c>
    </row>
    <row r="9" spans="1:20" x14ac:dyDescent="0.2">
      <c r="O9" s="36" t="s">
        <v>68</v>
      </c>
    </row>
    <row r="10" spans="1:20" ht="15" thickBot="1" x14ac:dyDescent="0.25">
      <c r="R10" s="36"/>
    </row>
    <row r="11" spans="1:20" ht="43.5" thickBot="1" x14ac:dyDescent="0.25">
      <c r="L11" s="35"/>
      <c r="O11" s="51"/>
      <c r="P11" s="52" t="s">
        <v>62</v>
      </c>
      <c r="Q11" s="52" t="s">
        <v>63</v>
      </c>
      <c r="R11" s="52" t="s">
        <v>64</v>
      </c>
      <c r="S11" s="60" t="s">
        <v>65</v>
      </c>
      <c r="T11" s="61" t="s">
        <v>66</v>
      </c>
    </row>
    <row r="12" spans="1:20" x14ac:dyDescent="0.2">
      <c r="K12" s="34"/>
      <c r="O12" s="39">
        <v>40318</v>
      </c>
      <c r="P12" s="40" t="s">
        <v>59</v>
      </c>
      <c r="Q12" s="50"/>
      <c r="R12" s="50"/>
      <c r="S12" s="50"/>
      <c r="T12" s="41"/>
    </row>
    <row r="13" spans="1:20" x14ac:dyDescent="0.2">
      <c r="K13" s="34"/>
      <c r="O13" s="42">
        <v>40326</v>
      </c>
      <c r="P13" s="38"/>
      <c r="Q13" s="38"/>
      <c r="R13" s="38"/>
      <c r="S13" s="38"/>
      <c r="T13" s="43"/>
    </row>
    <row r="14" spans="1:20" s="36" customFormat="1" x14ac:dyDescent="0.2">
      <c r="K14" s="34"/>
      <c r="M14" s="36" t="s">
        <v>69</v>
      </c>
      <c r="O14" s="42">
        <v>40346</v>
      </c>
      <c r="P14" s="38"/>
      <c r="Q14" s="38"/>
      <c r="R14" s="44" t="s">
        <v>59</v>
      </c>
      <c r="S14" s="38"/>
      <c r="T14" s="43"/>
    </row>
    <row r="15" spans="1:20" x14ac:dyDescent="0.2">
      <c r="K15" s="34"/>
      <c r="O15" s="42">
        <v>40358</v>
      </c>
      <c r="P15" s="44" t="s">
        <v>59</v>
      </c>
      <c r="Q15" s="38"/>
      <c r="R15" s="44" t="s">
        <v>59</v>
      </c>
      <c r="S15" s="38"/>
      <c r="T15" s="43"/>
    </row>
    <row r="16" spans="1:20" x14ac:dyDescent="0.2">
      <c r="K16" s="34"/>
      <c r="O16" s="42">
        <v>40385</v>
      </c>
      <c r="P16" s="45" t="s">
        <v>60</v>
      </c>
      <c r="Q16" s="38"/>
      <c r="R16" s="44" t="s">
        <v>59</v>
      </c>
      <c r="S16" s="63" t="s">
        <v>67</v>
      </c>
      <c r="T16" s="43"/>
    </row>
    <row r="17" spans="11:20" x14ac:dyDescent="0.2">
      <c r="K17" s="34"/>
      <c r="O17" s="42">
        <v>40409</v>
      </c>
      <c r="P17" s="44" t="s">
        <v>59</v>
      </c>
      <c r="Q17" s="38"/>
      <c r="R17" s="44" t="s">
        <v>59</v>
      </c>
      <c r="S17" s="38"/>
      <c r="T17" s="43"/>
    </row>
    <row r="18" spans="11:20" x14ac:dyDescent="0.2">
      <c r="K18" s="34"/>
      <c r="O18" s="42">
        <v>40434</v>
      </c>
      <c r="P18" s="44" t="s">
        <v>59</v>
      </c>
      <c r="Q18" s="38"/>
      <c r="R18" s="45" t="s">
        <v>60</v>
      </c>
      <c r="S18" s="38"/>
      <c r="T18" s="43"/>
    </row>
    <row r="19" spans="11:20" ht="15" thickBot="1" x14ac:dyDescent="0.25">
      <c r="K19" s="34"/>
      <c r="O19" s="46">
        <v>40445</v>
      </c>
      <c r="P19" s="47" t="s">
        <v>59</v>
      </c>
      <c r="Q19" s="37"/>
      <c r="R19" s="37"/>
      <c r="S19" s="37"/>
      <c r="T19" s="48"/>
    </row>
    <row r="20" spans="11:20" s="36" customFormat="1" x14ac:dyDescent="0.2">
      <c r="K20" s="34"/>
      <c r="M20" s="36" t="s">
        <v>69</v>
      </c>
      <c r="O20" s="39">
        <v>40760</v>
      </c>
      <c r="P20" s="54"/>
      <c r="Q20" s="50"/>
      <c r="R20" s="62" t="s">
        <v>60</v>
      </c>
      <c r="S20" s="64" t="s">
        <v>67</v>
      </c>
      <c r="T20" s="41"/>
    </row>
    <row r="21" spans="11:20" x14ac:dyDescent="0.2">
      <c r="K21" s="34"/>
      <c r="O21" s="42">
        <v>40774</v>
      </c>
      <c r="P21" s="49" t="s">
        <v>61</v>
      </c>
      <c r="Q21" s="38"/>
      <c r="R21" s="44" t="s">
        <v>59</v>
      </c>
      <c r="S21" s="38"/>
      <c r="T21" s="43"/>
    </row>
    <row r="22" spans="11:20" x14ac:dyDescent="0.2">
      <c r="K22" s="34"/>
      <c r="O22" s="42">
        <v>40795</v>
      </c>
      <c r="P22" s="49" t="s">
        <v>61</v>
      </c>
      <c r="Q22" s="38"/>
      <c r="R22" s="45" t="s">
        <v>60</v>
      </c>
      <c r="S22" s="38"/>
      <c r="T22" s="43"/>
    </row>
    <row r="23" spans="11:20" x14ac:dyDescent="0.2">
      <c r="K23" s="34"/>
      <c r="O23" s="42">
        <v>40801</v>
      </c>
      <c r="P23" s="44" t="s">
        <v>59</v>
      </c>
      <c r="Q23" s="38"/>
      <c r="R23" s="45" t="s">
        <v>60</v>
      </c>
      <c r="S23" s="38"/>
      <c r="T23" s="43"/>
    </row>
    <row r="24" spans="11:20" x14ac:dyDescent="0.2">
      <c r="K24" s="34"/>
      <c r="O24" s="42">
        <v>40809</v>
      </c>
      <c r="P24" s="44" t="s">
        <v>59</v>
      </c>
      <c r="Q24" s="38"/>
      <c r="R24" s="45" t="s">
        <v>60</v>
      </c>
      <c r="S24" s="38"/>
      <c r="T24" s="43"/>
    </row>
    <row r="25" spans="11:20" x14ac:dyDescent="0.2">
      <c r="K25" s="34"/>
      <c r="O25" s="42">
        <v>40816</v>
      </c>
      <c r="P25" s="44" t="s">
        <v>59</v>
      </c>
      <c r="Q25" s="38"/>
      <c r="R25" s="45" t="s">
        <v>60</v>
      </c>
      <c r="S25" s="38"/>
      <c r="T25" s="43"/>
    </row>
    <row r="26" spans="11:20" ht="15" thickBot="1" x14ac:dyDescent="0.25">
      <c r="K26" s="34"/>
      <c r="O26" s="46">
        <v>40822</v>
      </c>
      <c r="P26" s="47" t="s">
        <v>59</v>
      </c>
      <c r="Q26" s="37"/>
      <c r="R26" s="59" t="s">
        <v>60</v>
      </c>
      <c r="S26" s="37"/>
      <c r="T26" s="48"/>
    </row>
    <row r="27" spans="11:20" x14ac:dyDescent="0.2">
      <c r="O27" s="55">
        <v>41036</v>
      </c>
      <c r="P27" s="38"/>
      <c r="Q27" s="44" t="s">
        <v>59</v>
      </c>
      <c r="R27" s="38"/>
      <c r="S27" s="38"/>
      <c r="T27" s="43"/>
    </row>
    <row r="28" spans="11:20" x14ac:dyDescent="0.2">
      <c r="O28" s="42">
        <v>41050</v>
      </c>
      <c r="P28" s="38"/>
      <c r="Q28" s="44" t="s">
        <v>59</v>
      </c>
      <c r="R28" s="38"/>
      <c r="S28" s="38"/>
      <c r="T28" s="43"/>
    </row>
    <row r="29" spans="11:20" x14ac:dyDescent="0.2">
      <c r="O29" s="42">
        <v>41064</v>
      </c>
      <c r="P29" s="38"/>
      <c r="Q29" s="44" t="s">
        <v>59</v>
      </c>
      <c r="R29" s="38"/>
      <c r="S29" s="38"/>
      <c r="T29" s="43"/>
    </row>
    <row r="30" spans="11:20" x14ac:dyDescent="0.2">
      <c r="M30" s="36" t="s">
        <v>69</v>
      </c>
      <c r="O30" s="42">
        <v>41078</v>
      </c>
      <c r="P30" s="38"/>
      <c r="Q30" s="49" t="s">
        <v>61</v>
      </c>
      <c r="R30" s="49" t="s">
        <v>61</v>
      </c>
      <c r="S30" s="38"/>
      <c r="T30" s="43"/>
    </row>
    <row r="31" spans="11:20" x14ac:dyDescent="0.2">
      <c r="O31" s="42">
        <v>41092</v>
      </c>
      <c r="P31" s="38"/>
      <c r="Q31" s="49" t="s">
        <v>61</v>
      </c>
      <c r="R31" s="38"/>
      <c r="S31" s="38"/>
      <c r="T31" s="43"/>
    </row>
    <row r="32" spans="11:20" x14ac:dyDescent="0.2">
      <c r="O32" s="42">
        <v>41100</v>
      </c>
      <c r="P32" s="38"/>
      <c r="Q32" s="49" t="s">
        <v>61</v>
      </c>
      <c r="R32" s="45" t="s">
        <v>60</v>
      </c>
      <c r="S32" s="38"/>
      <c r="T32" s="43"/>
    </row>
    <row r="33" spans="15:20" x14ac:dyDescent="0.2">
      <c r="O33" s="42">
        <v>41109</v>
      </c>
      <c r="P33" s="38"/>
      <c r="Q33" s="49" t="s">
        <v>61</v>
      </c>
      <c r="R33" s="45" t="s">
        <v>60</v>
      </c>
      <c r="S33" s="38"/>
      <c r="T33" s="56" t="s">
        <v>67</v>
      </c>
    </row>
    <row r="34" spans="15:20" x14ac:dyDescent="0.2">
      <c r="O34" s="42">
        <v>41114</v>
      </c>
      <c r="P34" s="38"/>
      <c r="Q34" s="49" t="s">
        <v>61</v>
      </c>
      <c r="R34" s="45" t="s">
        <v>60</v>
      </c>
      <c r="S34" s="38"/>
      <c r="T34" s="43"/>
    </row>
    <row r="35" spans="15:20" x14ac:dyDescent="0.2">
      <c r="O35" s="42">
        <v>41122</v>
      </c>
      <c r="P35" s="38"/>
      <c r="Q35" s="45" t="s">
        <v>60</v>
      </c>
      <c r="R35" s="45" t="s">
        <v>60</v>
      </c>
      <c r="S35" s="38"/>
      <c r="T35" s="56" t="s">
        <v>67</v>
      </c>
    </row>
    <row r="36" spans="15:20" x14ac:dyDescent="0.2">
      <c r="O36" s="42">
        <v>41130</v>
      </c>
      <c r="P36" s="38"/>
      <c r="Q36" s="45" t="s">
        <v>60</v>
      </c>
      <c r="R36" s="45" t="s">
        <v>60</v>
      </c>
      <c r="S36" s="63" t="s">
        <v>67</v>
      </c>
      <c r="T36" s="56" t="s">
        <v>67</v>
      </c>
    </row>
    <row r="37" spans="15:20" x14ac:dyDescent="0.2">
      <c r="O37" s="42">
        <v>41137</v>
      </c>
      <c r="P37" s="38"/>
      <c r="Q37" s="45" t="s">
        <v>60</v>
      </c>
      <c r="R37" s="45" t="s">
        <v>60</v>
      </c>
      <c r="S37" s="38"/>
      <c r="T37" s="56" t="s">
        <v>67</v>
      </c>
    </row>
    <row r="38" spans="15:20" x14ac:dyDescent="0.2">
      <c r="O38" s="42">
        <v>41144</v>
      </c>
      <c r="P38" s="38"/>
      <c r="Q38" s="45" t="s">
        <v>60</v>
      </c>
      <c r="R38" s="53"/>
      <c r="S38" s="38"/>
      <c r="T38" s="43"/>
    </row>
    <row r="39" spans="15:20" x14ac:dyDescent="0.2">
      <c r="O39" s="42">
        <v>41149</v>
      </c>
      <c r="P39" s="38"/>
      <c r="Q39" s="45" t="s">
        <v>60</v>
      </c>
      <c r="R39" s="45" t="s">
        <v>60</v>
      </c>
      <c r="S39" s="38"/>
      <c r="T39" s="56" t="s">
        <v>67</v>
      </c>
    </row>
    <row r="40" spans="15:20" x14ac:dyDescent="0.2">
      <c r="O40" s="42">
        <v>41162</v>
      </c>
      <c r="P40" s="38"/>
      <c r="Q40" s="49" t="s">
        <v>61</v>
      </c>
      <c r="R40" s="44" t="s">
        <v>59</v>
      </c>
      <c r="S40" s="38"/>
      <c r="T40" s="56" t="s">
        <v>67</v>
      </c>
    </row>
    <row r="41" spans="15:20" x14ac:dyDescent="0.2">
      <c r="O41" s="42">
        <v>41165</v>
      </c>
      <c r="P41" s="38"/>
      <c r="Q41" s="45" t="s">
        <v>60</v>
      </c>
      <c r="R41" s="45" t="s">
        <v>60</v>
      </c>
      <c r="S41" s="38"/>
      <c r="T41" s="56" t="s">
        <v>67</v>
      </c>
    </row>
    <row r="42" spans="15:20" x14ac:dyDescent="0.2">
      <c r="O42" s="42">
        <v>41170</v>
      </c>
      <c r="P42" s="38"/>
      <c r="Q42" s="49" t="s">
        <v>61</v>
      </c>
      <c r="R42" s="45" t="s">
        <v>60</v>
      </c>
      <c r="S42" s="38"/>
      <c r="T42" s="56" t="s">
        <v>67</v>
      </c>
    </row>
    <row r="43" spans="15:20" ht="15" thickBot="1" x14ac:dyDescent="0.25">
      <c r="O43" s="57">
        <v>41175</v>
      </c>
      <c r="P43" s="37"/>
      <c r="Q43" s="37"/>
      <c r="R43" s="59" t="s">
        <v>60</v>
      </c>
      <c r="S43" s="58" t="s">
        <v>67</v>
      </c>
      <c r="T43" s="65" t="s">
        <v>67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workbookViewId="0">
      <pane xSplit="2" ySplit="1" topLeftCell="C29" activePane="bottomRight" state="frozen"/>
      <selection pane="topRight" activeCell="C1" sqref="C1"/>
      <selection pane="bottomLeft" activeCell="A2" sqref="A2"/>
      <selection pane="bottomRight" activeCell="C60" activeCellId="6" sqref="C12:P12 C34:P34 C36:P36 C39:P39 C54:P54 C58:P58 C60:P60"/>
    </sheetView>
  </sheetViews>
  <sheetFormatPr defaultRowHeight="15" x14ac:dyDescent="0.2"/>
  <cols>
    <col min="1" max="1" width="32.44140625" style="68" customWidth="1"/>
    <col min="2" max="2" width="16.44140625" style="68" customWidth="1"/>
  </cols>
  <sheetData>
    <row r="1" spans="1:16" ht="15.75" thickBot="1" x14ac:dyDescent="0.25">
      <c r="A1" s="67" t="s">
        <v>1</v>
      </c>
      <c r="B1" s="67" t="s">
        <v>14</v>
      </c>
      <c r="C1" s="3">
        <v>41050</v>
      </c>
      <c r="D1" s="3">
        <v>41064</v>
      </c>
      <c r="E1" s="3">
        <v>41078</v>
      </c>
      <c r="F1" s="3">
        <v>41092</v>
      </c>
      <c r="G1" s="3">
        <v>41100</v>
      </c>
      <c r="H1" s="3">
        <v>41109</v>
      </c>
      <c r="I1" s="3">
        <v>41114</v>
      </c>
      <c r="J1" s="3">
        <v>41122</v>
      </c>
      <c r="K1" s="3">
        <v>41130</v>
      </c>
      <c r="L1" s="3">
        <v>41137</v>
      </c>
      <c r="M1" s="3">
        <v>41144</v>
      </c>
      <c r="N1" s="3">
        <v>41149</v>
      </c>
      <c r="O1" s="3">
        <v>41162</v>
      </c>
      <c r="P1" s="3">
        <v>41165</v>
      </c>
    </row>
    <row r="2" spans="1:16" ht="15.75" thickTop="1" x14ac:dyDescent="0.2">
      <c r="A2" s="66" t="s">
        <v>37</v>
      </c>
      <c r="B2" s="66" t="s">
        <v>15</v>
      </c>
      <c r="C2">
        <v>9</v>
      </c>
      <c r="J2">
        <v>795</v>
      </c>
      <c r="K2">
        <v>210</v>
      </c>
      <c r="L2">
        <v>97</v>
      </c>
      <c r="M2">
        <v>17</v>
      </c>
      <c r="N2">
        <v>16</v>
      </c>
    </row>
    <row r="3" spans="1:16" x14ac:dyDescent="0.2">
      <c r="A3" s="66" t="s">
        <v>21</v>
      </c>
      <c r="B3" s="66" t="s">
        <v>15</v>
      </c>
      <c r="K3">
        <v>6839</v>
      </c>
      <c r="L3">
        <v>2433</v>
      </c>
      <c r="M3">
        <v>426</v>
      </c>
      <c r="P3">
        <v>37</v>
      </c>
    </row>
    <row r="4" spans="1:16" x14ac:dyDescent="0.2">
      <c r="A4" s="66" t="s">
        <v>70</v>
      </c>
      <c r="B4" s="66" t="s">
        <v>15</v>
      </c>
      <c r="C4">
        <v>14</v>
      </c>
      <c r="D4">
        <v>19</v>
      </c>
      <c r="F4">
        <v>18</v>
      </c>
      <c r="H4">
        <v>33</v>
      </c>
      <c r="J4">
        <v>57</v>
      </c>
      <c r="K4">
        <v>26</v>
      </c>
      <c r="O4">
        <v>7</v>
      </c>
    </row>
    <row r="5" spans="1:16" x14ac:dyDescent="0.2">
      <c r="A5" s="68" t="s">
        <v>0</v>
      </c>
      <c r="B5" s="68" t="s">
        <v>15</v>
      </c>
      <c r="H5">
        <v>11</v>
      </c>
      <c r="I5">
        <v>34</v>
      </c>
      <c r="J5">
        <v>57</v>
      </c>
      <c r="K5">
        <v>26</v>
      </c>
      <c r="L5">
        <v>49</v>
      </c>
    </row>
    <row r="6" spans="1:16" x14ac:dyDescent="0.2">
      <c r="A6" s="68" t="s">
        <v>22</v>
      </c>
      <c r="B6" s="68" t="s">
        <v>15</v>
      </c>
      <c r="D6">
        <v>170</v>
      </c>
      <c r="E6">
        <v>13</v>
      </c>
      <c r="F6">
        <v>950</v>
      </c>
      <c r="G6">
        <v>902</v>
      </c>
      <c r="H6">
        <v>110</v>
      </c>
      <c r="I6">
        <v>954</v>
      </c>
      <c r="J6">
        <v>1050</v>
      </c>
      <c r="K6">
        <v>131</v>
      </c>
      <c r="L6">
        <v>268</v>
      </c>
      <c r="M6">
        <v>85</v>
      </c>
      <c r="N6">
        <v>32</v>
      </c>
      <c r="P6">
        <v>7</v>
      </c>
    </row>
    <row r="7" spans="1:16" s="36" customFormat="1" x14ac:dyDescent="0.2">
      <c r="A7" s="68" t="s">
        <v>102</v>
      </c>
      <c r="B7" s="68" t="s">
        <v>15</v>
      </c>
      <c r="J7" s="36">
        <v>28</v>
      </c>
    </row>
    <row r="8" spans="1:16" x14ac:dyDescent="0.2">
      <c r="A8" s="66" t="s">
        <v>29</v>
      </c>
      <c r="B8" s="66" t="s">
        <v>15</v>
      </c>
      <c r="H8">
        <v>22</v>
      </c>
      <c r="J8">
        <v>28</v>
      </c>
      <c r="K8">
        <v>52</v>
      </c>
      <c r="M8">
        <v>17</v>
      </c>
    </row>
    <row r="9" spans="1:16" x14ac:dyDescent="0.2">
      <c r="A9" s="66" t="s">
        <v>85</v>
      </c>
      <c r="B9" s="66" t="s">
        <v>15</v>
      </c>
    </row>
    <row r="10" spans="1:16" x14ac:dyDescent="0.2">
      <c r="A10" s="66" t="s">
        <v>86</v>
      </c>
      <c r="B10" s="66" t="s">
        <v>15</v>
      </c>
      <c r="D10">
        <v>76</v>
      </c>
      <c r="E10">
        <v>85</v>
      </c>
      <c r="G10">
        <v>20</v>
      </c>
      <c r="H10">
        <v>22</v>
      </c>
      <c r="I10">
        <v>34</v>
      </c>
      <c r="M10">
        <v>17</v>
      </c>
      <c r="N10">
        <v>49</v>
      </c>
      <c r="O10">
        <v>7</v>
      </c>
      <c r="P10">
        <v>10</v>
      </c>
    </row>
    <row r="11" spans="1:16" x14ac:dyDescent="0.2">
      <c r="A11" s="66" t="s">
        <v>87</v>
      </c>
      <c r="B11" s="66" t="s">
        <v>15</v>
      </c>
      <c r="H11">
        <v>22</v>
      </c>
      <c r="I11">
        <v>136</v>
      </c>
      <c r="J11">
        <v>85</v>
      </c>
    </row>
    <row r="12" spans="1:16" s="72" customFormat="1" x14ac:dyDescent="0.2">
      <c r="A12" s="70"/>
      <c r="B12" s="71"/>
      <c r="C12" s="72">
        <f>SUM(C2:C11)</f>
        <v>23</v>
      </c>
      <c r="D12" s="72">
        <f t="shared" ref="D12:P12" si="0">SUM(D2:D11)</f>
        <v>265</v>
      </c>
      <c r="E12" s="72">
        <f t="shared" si="0"/>
        <v>98</v>
      </c>
      <c r="F12" s="72">
        <f t="shared" si="0"/>
        <v>968</v>
      </c>
      <c r="G12" s="72">
        <f t="shared" si="0"/>
        <v>922</v>
      </c>
      <c r="H12" s="72">
        <f t="shared" si="0"/>
        <v>220</v>
      </c>
      <c r="I12" s="72">
        <f t="shared" si="0"/>
        <v>1158</v>
      </c>
      <c r="J12" s="72">
        <f t="shared" si="0"/>
        <v>2100</v>
      </c>
      <c r="K12" s="72">
        <f t="shared" si="0"/>
        <v>7284</v>
      </c>
      <c r="L12" s="72">
        <f t="shared" si="0"/>
        <v>2847</v>
      </c>
      <c r="M12" s="72">
        <f t="shared" si="0"/>
        <v>562</v>
      </c>
      <c r="N12" s="72">
        <f t="shared" si="0"/>
        <v>97</v>
      </c>
      <c r="O12" s="72">
        <f t="shared" si="0"/>
        <v>14</v>
      </c>
      <c r="P12" s="72">
        <f t="shared" si="0"/>
        <v>54</v>
      </c>
    </row>
    <row r="13" spans="1:16" x14ac:dyDescent="0.2">
      <c r="A13" s="66" t="s">
        <v>88</v>
      </c>
      <c r="B13" s="66" t="s">
        <v>16</v>
      </c>
      <c r="F13">
        <v>215</v>
      </c>
      <c r="L13">
        <v>195</v>
      </c>
      <c r="M13">
        <v>273</v>
      </c>
    </row>
    <row r="14" spans="1:16" x14ac:dyDescent="0.2">
      <c r="A14" s="66" t="s">
        <v>82</v>
      </c>
      <c r="B14" s="68" t="s">
        <v>16</v>
      </c>
      <c r="J14">
        <v>199</v>
      </c>
      <c r="M14">
        <v>17</v>
      </c>
    </row>
    <row r="15" spans="1:16" x14ac:dyDescent="0.2">
      <c r="A15" s="66" t="s">
        <v>89</v>
      </c>
      <c r="B15" s="68" t="s">
        <v>16</v>
      </c>
    </row>
    <row r="16" spans="1:16" x14ac:dyDescent="0.2">
      <c r="A16" s="68" t="s">
        <v>2</v>
      </c>
      <c r="B16" s="68" t="s">
        <v>16</v>
      </c>
      <c r="E16">
        <v>13</v>
      </c>
      <c r="F16">
        <v>18</v>
      </c>
      <c r="G16">
        <v>20</v>
      </c>
      <c r="H16">
        <v>44</v>
      </c>
      <c r="I16">
        <v>34</v>
      </c>
      <c r="J16">
        <v>57</v>
      </c>
      <c r="K16">
        <v>26</v>
      </c>
      <c r="L16">
        <v>73</v>
      </c>
      <c r="M16">
        <v>34</v>
      </c>
      <c r="N16">
        <v>49</v>
      </c>
      <c r="O16">
        <v>107</v>
      </c>
      <c r="P16">
        <v>55</v>
      </c>
    </row>
    <row r="17" spans="1:16" x14ac:dyDescent="0.2">
      <c r="A17" s="68" t="s">
        <v>90</v>
      </c>
      <c r="B17" s="68" t="s">
        <v>16</v>
      </c>
      <c r="H17">
        <v>176</v>
      </c>
      <c r="J17">
        <v>1135</v>
      </c>
    </row>
    <row r="18" spans="1:16" x14ac:dyDescent="0.2">
      <c r="A18" s="68" t="s">
        <v>91</v>
      </c>
      <c r="B18" s="68" t="s">
        <v>16</v>
      </c>
    </row>
    <row r="19" spans="1:16" x14ac:dyDescent="0.2">
      <c r="A19" s="68" t="s">
        <v>27</v>
      </c>
      <c r="B19" s="68" t="s">
        <v>16</v>
      </c>
      <c r="L19">
        <v>1363</v>
      </c>
    </row>
    <row r="20" spans="1:16" x14ac:dyDescent="0.2">
      <c r="A20" s="68" t="s">
        <v>3</v>
      </c>
      <c r="B20" s="68" t="s">
        <v>16</v>
      </c>
      <c r="E20">
        <v>7</v>
      </c>
      <c r="F20">
        <v>18</v>
      </c>
      <c r="H20">
        <v>121</v>
      </c>
      <c r="I20">
        <v>102</v>
      </c>
      <c r="J20">
        <v>85</v>
      </c>
      <c r="K20">
        <v>105</v>
      </c>
      <c r="L20">
        <v>122</v>
      </c>
      <c r="M20">
        <v>119</v>
      </c>
      <c r="N20">
        <v>49</v>
      </c>
      <c r="O20">
        <v>27</v>
      </c>
      <c r="P20">
        <v>14</v>
      </c>
    </row>
    <row r="21" spans="1:16" x14ac:dyDescent="0.2">
      <c r="A21" s="68" t="s">
        <v>30</v>
      </c>
      <c r="B21" s="68" t="s">
        <v>16</v>
      </c>
    </row>
    <row r="22" spans="1:16" x14ac:dyDescent="0.2">
      <c r="A22" s="68" t="s">
        <v>39</v>
      </c>
      <c r="B22" s="68" t="s">
        <v>16</v>
      </c>
    </row>
    <row r="23" spans="1:16" x14ac:dyDescent="0.2">
      <c r="A23" s="68" t="s">
        <v>31</v>
      </c>
      <c r="B23" s="68" t="s">
        <v>16</v>
      </c>
    </row>
    <row r="24" spans="1:16" x14ac:dyDescent="0.2">
      <c r="A24" s="68" t="s">
        <v>92</v>
      </c>
      <c r="B24" s="68" t="s">
        <v>16</v>
      </c>
      <c r="G24">
        <v>40</v>
      </c>
      <c r="H24">
        <v>11</v>
      </c>
      <c r="K24">
        <v>183</v>
      </c>
      <c r="L24">
        <v>146</v>
      </c>
      <c r="M24">
        <v>102</v>
      </c>
      <c r="N24">
        <v>32</v>
      </c>
      <c r="O24">
        <v>7</v>
      </c>
    </row>
    <row r="25" spans="1:16" x14ac:dyDescent="0.2">
      <c r="A25" s="68" t="s">
        <v>13</v>
      </c>
      <c r="B25" s="68" t="s">
        <v>16</v>
      </c>
      <c r="D25">
        <v>208</v>
      </c>
      <c r="F25">
        <v>72</v>
      </c>
      <c r="G25">
        <v>260</v>
      </c>
      <c r="H25">
        <v>154</v>
      </c>
      <c r="J25">
        <v>114</v>
      </c>
      <c r="K25">
        <v>157</v>
      </c>
      <c r="L25">
        <v>170</v>
      </c>
      <c r="M25">
        <v>51</v>
      </c>
    </row>
    <row r="26" spans="1:16" x14ac:dyDescent="0.2">
      <c r="A26" s="68" t="s">
        <v>93</v>
      </c>
      <c r="B26" s="68" t="s">
        <v>16</v>
      </c>
      <c r="C26">
        <v>51</v>
      </c>
      <c r="D26">
        <v>360</v>
      </c>
      <c r="F26">
        <v>215</v>
      </c>
    </row>
    <row r="27" spans="1:16" x14ac:dyDescent="0.2">
      <c r="A27" s="68" t="s">
        <v>33</v>
      </c>
      <c r="B27" s="68" t="s">
        <v>16</v>
      </c>
      <c r="I27">
        <v>34</v>
      </c>
      <c r="J27">
        <v>28</v>
      </c>
      <c r="K27">
        <v>26</v>
      </c>
    </row>
    <row r="28" spans="1:16" x14ac:dyDescent="0.2">
      <c r="A28" s="68" t="s">
        <v>94</v>
      </c>
      <c r="B28" s="68" t="s">
        <v>16</v>
      </c>
      <c r="C28">
        <v>28</v>
      </c>
      <c r="E28">
        <v>20</v>
      </c>
      <c r="K28">
        <v>79</v>
      </c>
    </row>
    <row r="29" spans="1:16" x14ac:dyDescent="0.2">
      <c r="A29" s="68" t="s">
        <v>25</v>
      </c>
      <c r="B29" s="68" t="s">
        <v>16</v>
      </c>
      <c r="G29">
        <v>401</v>
      </c>
      <c r="H29">
        <v>88</v>
      </c>
      <c r="I29">
        <v>409</v>
      </c>
      <c r="J29">
        <v>1135</v>
      </c>
      <c r="K29">
        <v>210</v>
      </c>
      <c r="L29">
        <v>389</v>
      </c>
      <c r="N29">
        <v>65</v>
      </c>
      <c r="O29">
        <v>27</v>
      </c>
    </row>
    <row r="30" spans="1:16" x14ac:dyDescent="0.2">
      <c r="A30" s="68" t="s">
        <v>4</v>
      </c>
      <c r="B30" s="68" t="s">
        <v>16</v>
      </c>
      <c r="C30">
        <v>229</v>
      </c>
      <c r="D30">
        <v>511</v>
      </c>
      <c r="E30">
        <v>642</v>
      </c>
      <c r="F30">
        <v>412</v>
      </c>
      <c r="G30">
        <v>200</v>
      </c>
      <c r="H30">
        <v>33</v>
      </c>
      <c r="J30">
        <v>28</v>
      </c>
      <c r="K30">
        <v>131</v>
      </c>
      <c r="L30">
        <v>122</v>
      </c>
      <c r="M30">
        <v>34</v>
      </c>
      <c r="O30">
        <v>53</v>
      </c>
      <c r="P30">
        <v>55</v>
      </c>
    </row>
    <row r="31" spans="1:16" x14ac:dyDescent="0.2">
      <c r="A31" s="68" t="s">
        <v>95</v>
      </c>
      <c r="B31" s="68" t="s">
        <v>16</v>
      </c>
      <c r="E31">
        <v>432</v>
      </c>
      <c r="F31">
        <v>1004</v>
      </c>
      <c r="G31">
        <v>1763</v>
      </c>
      <c r="H31">
        <v>626</v>
      </c>
      <c r="I31">
        <v>647</v>
      </c>
      <c r="K31">
        <v>629</v>
      </c>
      <c r="L31">
        <v>170</v>
      </c>
      <c r="M31">
        <v>255</v>
      </c>
      <c r="N31">
        <v>633</v>
      </c>
    </row>
    <row r="32" spans="1:16" x14ac:dyDescent="0.2">
      <c r="A32" s="68" t="s">
        <v>32</v>
      </c>
      <c r="B32" s="68" t="s">
        <v>16</v>
      </c>
      <c r="F32">
        <v>18</v>
      </c>
      <c r="I32">
        <v>102</v>
      </c>
      <c r="P32">
        <v>3</v>
      </c>
    </row>
    <row r="33" spans="1:16" x14ac:dyDescent="0.2">
      <c r="A33" s="69" t="s">
        <v>23</v>
      </c>
      <c r="B33" s="69" t="s">
        <v>16</v>
      </c>
      <c r="J33">
        <v>28</v>
      </c>
    </row>
    <row r="34" spans="1:16" s="72" customFormat="1" x14ac:dyDescent="0.2">
      <c r="A34" s="70"/>
      <c r="B34" s="71"/>
      <c r="C34" s="72">
        <f>SUM(C13:C33)</f>
        <v>308</v>
      </c>
      <c r="D34" s="72">
        <f t="shared" ref="D34:P34" si="1">SUM(D13:D33)</f>
        <v>1079</v>
      </c>
      <c r="E34" s="72">
        <f t="shared" si="1"/>
        <v>1114</v>
      </c>
      <c r="F34" s="72">
        <f t="shared" si="1"/>
        <v>1972</v>
      </c>
      <c r="G34" s="72">
        <f t="shared" si="1"/>
        <v>2684</v>
      </c>
      <c r="H34" s="72">
        <f t="shared" si="1"/>
        <v>1253</v>
      </c>
      <c r="I34" s="72">
        <f t="shared" si="1"/>
        <v>1328</v>
      </c>
      <c r="J34" s="72">
        <f t="shared" si="1"/>
        <v>2809</v>
      </c>
      <c r="K34" s="72">
        <f t="shared" si="1"/>
        <v>1546</v>
      </c>
      <c r="L34" s="72">
        <f t="shared" si="1"/>
        <v>2750</v>
      </c>
      <c r="M34" s="72">
        <f t="shared" si="1"/>
        <v>885</v>
      </c>
      <c r="N34" s="72">
        <f t="shared" si="1"/>
        <v>828</v>
      </c>
      <c r="O34" s="72">
        <f t="shared" si="1"/>
        <v>221</v>
      </c>
      <c r="P34" s="72">
        <f t="shared" si="1"/>
        <v>127</v>
      </c>
    </row>
    <row r="35" spans="1:16" x14ac:dyDescent="0.2">
      <c r="A35" s="69" t="s">
        <v>34</v>
      </c>
      <c r="B35" s="69" t="s">
        <v>35</v>
      </c>
      <c r="C35">
        <v>14</v>
      </c>
      <c r="F35">
        <v>18</v>
      </c>
      <c r="I35">
        <v>34</v>
      </c>
      <c r="J35">
        <v>57</v>
      </c>
    </row>
    <row r="36" spans="1:16" s="72" customFormat="1" x14ac:dyDescent="0.2">
      <c r="A36" s="70"/>
      <c r="B36" s="71"/>
      <c r="C36" s="72">
        <f>SUM(C35)</f>
        <v>14</v>
      </c>
      <c r="D36" s="72">
        <f t="shared" ref="D36:P36" si="2">SUM(D35)</f>
        <v>0</v>
      </c>
      <c r="E36" s="72">
        <f t="shared" si="2"/>
        <v>0</v>
      </c>
      <c r="F36" s="72">
        <f t="shared" si="2"/>
        <v>18</v>
      </c>
      <c r="G36" s="72">
        <f t="shared" si="2"/>
        <v>0</v>
      </c>
      <c r="H36" s="72">
        <f t="shared" si="2"/>
        <v>0</v>
      </c>
      <c r="I36" s="72">
        <f t="shared" si="2"/>
        <v>34</v>
      </c>
      <c r="J36" s="72">
        <f t="shared" si="2"/>
        <v>57</v>
      </c>
      <c r="K36" s="72">
        <f t="shared" si="2"/>
        <v>0</v>
      </c>
      <c r="L36" s="72">
        <f t="shared" si="2"/>
        <v>0</v>
      </c>
      <c r="M36" s="72">
        <f t="shared" si="2"/>
        <v>0</v>
      </c>
      <c r="N36" s="72">
        <f t="shared" si="2"/>
        <v>0</v>
      </c>
      <c r="O36" s="72">
        <f t="shared" si="2"/>
        <v>0</v>
      </c>
      <c r="P36" s="72">
        <f t="shared" si="2"/>
        <v>0</v>
      </c>
    </row>
    <row r="37" spans="1:16" x14ac:dyDescent="0.2">
      <c r="A37" s="68" t="s">
        <v>5</v>
      </c>
      <c r="B37" s="68" t="s">
        <v>17</v>
      </c>
      <c r="C37">
        <v>23</v>
      </c>
      <c r="E37">
        <v>26</v>
      </c>
      <c r="F37">
        <v>18</v>
      </c>
      <c r="G37">
        <v>80</v>
      </c>
      <c r="H37">
        <v>286</v>
      </c>
      <c r="I37">
        <v>204</v>
      </c>
      <c r="J37">
        <v>369</v>
      </c>
      <c r="K37">
        <v>498</v>
      </c>
      <c r="L37">
        <v>268</v>
      </c>
      <c r="M37">
        <v>204</v>
      </c>
      <c r="N37">
        <v>32</v>
      </c>
      <c r="O37">
        <v>47</v>
      </c>
      <c r="P37">
        <v>48</v>
      </c>
    </row>
    <row r="38" spans="1:16" x14ac:dyDescent="0.2">
      <c r="A38" s="69" t="s">
        <v>6</v>
      </c>
      <c r="B38" s="69" t="s">
        <v>17</v>
      </c>
      <c r="C38">
        <v>1073</v>
      </c>
      <c r="D38">
        <v>4977</v>
      </c>
      <c r="E38">
        <v>1127</v>
      </c>
      <c r="F38">
        <v>1649</v>
      </c>
      <c r="G38">
        <v>1102</v>
      </c>
      <c r="H38">
        <v>1165</v>
      </c>
      <c r="I38">
        <v>3747</v>
      </c>
      <c r="J38">
        <v>2725</v>
      </c>
      <c r="K38">
        <v>2987</v>
      </c>
      <c r="L38">
        <v>3090</v>
      </c>
      <c r="M38">
        <v>1822</v>
      </c>
      <c r="N38">
        <v>1298</v>
      </c>
      <c r="O38">
        <v>434</v>
      </c>
      <c r="P38">
        <v>119</v>
      </c>
    </row>
    <row r="39" spans="1:16" s="72" customFormat="1" x14ac:dyDescent="0.2">
      <c r="A39" s="70"/>
      <c r="B39" s="71"/>
      <c r="C39" s="72">
        <f>SUM(C37:C38)</f>
        <v>1096</v>
      </c>
      <c r="D39" s="72">
        <f t="shared" ref="D39:P39" si="3">SUM(D37:D38)</f>
        <v>4977</v>
      </c>
      <c r="E39" s="72">
        <f t="shared" si="3"/>
        <v>1153</v>
      </c>
      <c r="F39" s="72">
        <f t="shared" si="3"/>
        <v>1667</v>
      </c>
      <c r="G39" s="72">
        <f t="shared" si="3"/>
        <v>1182</v>
      </c>
      <c r="H39" s="72">
        <f t="shared" si="3"/>
        <v>1451</v>
      </c>
      <c r="I39" s="72">
        <f t="shared" si="3"/>
        <v>3951</v>
      </c>
      <c r="J39" s="72">
        <f t="shared" si="3"/>
        <v>3094</v>
      </c>
      <c r="K39" s="72">
        <f t="shared" si="3"/>
        <v>3485</v>
      </c>
      <c r="L39" s="72">
        <f t="shared" si="3"/>
        <v>3358</v>
      </c>
      <c r="M39" s="72">
        <f t="shared" si="3"/>
        <v>2026</v>
      </c>
      <c r="N39" s="72">
        <f t="shared" si="3"/>
        <v>1330</v>
      </c>
      <c r="O39" s="72">
        <f t="shared" si="3"/>
        <v>481</v>
      </c>
      <c r="P39" s="72">
        <f t="shared" si="3"/>
        <v>167</v>
      </c>
    </row>
    <row r="40" spans="1:16" x14ac:dyDescent="0.2">
      <c r="A40" s="68" t="s">
        <v>28</v>
      </c>
      <c r="B40" s="68" t="s">
        <v>18</v>
      </c>
      <c r="E40">
        <v>39</v>
      </c>
      <c r="F40">
        <v>645</v>
      </c>
      <c r="I40">
        <v>954</v>
      </c>
      <c r="J40">
        <v>1277</v>
      </c>
      <c r="K40">
        <v>472</v>
      </c>
      <c r="M40">
        <v>3304</v>
      </c>
      <c r="N40">
        <v>1444</v>
      </c>
    </row>
    <row r="41" spans="1:16" x14ac:dyDescent="0.2">
      <c r="A41" s="68" t="s">
        <v>96</v>
      </c>
      <c r="B41" s="68" t="s">
        <v>18</v>
      </c>
      <c r="F41">
        <v>23307</v>
      </c>
    </row>
    <row r="42" spans="1:16" x14ac:dyDescent="0.2">
      <c r="A42" s="68" t="s">
        <v>7</v>
      </c>
      <c r="B42" s="68" t="s">
        <v>18</v>
      </c>
      <c r="G42">
        <v>35547</v>
      </c>
      <c r="H42">
        <v>3077</v>
      </c>
      <c r="I42">
        <v>647</v>
      </c>
      <c r="J42">
        <v>1760</v>
      </c>
      <c r="K42">
        <v>2830</v>
      </c>
      <c r="L42">
        <v>681</v>
      </c>
      <c r="M42">
        <v>3151</v>
      </c>
      <c r="N42">
        <v>8565</v>
      </c>
    </row>
    <row r="43" spans="1:16" x14ac:dyDescent="0.2">
      <c r="A43" s="68" t="s">
        <v>36</v>
      </c>
      <c r="B43" s="68" t="s">
        <v>18</v>
      </c>
      <c r="C43">
        <v>299</v>
      </c>
      <c r="F43">
        <v>2546</v>
      </c>
      <c r="G43">
        <v>7654</v>
      </c>
      <c r="I43">
        <v>1737</v>
      </c>
      <c r="J43">
        <v>994</v>
      </c>
    </row>
    <row r="44" spans="1:16" x14ac:dyDescent="0.2">
      <c r="A44" s="68" t="s">
        <v>97</v>
      </c>
      <c r="B44" s="68" t="s">
        <v>18</v>
      </c>
      <c r="D44">
        <v>5166</v>
      </c>
    </row>
    <row r="45" spans="1:16" x14ac:dyDescent="0.2">
      <c r="A45" s="68" t="s">
        <v>98</v>
      </c>
      <c r="B45" s="68" t="s">
        <v>18</v>
      </c>
      <c r="C45">
        <v>42</v>
      </c>
      <c r="E45">
        <v>52</v>
      </c>
      <c r="G45">
        <v>521</v>
      </c>
      <c r="I45">
        <v>273</v>
      </c>
    </row>
    <row r="46" spans="1:16" x14ac:dyDescent="0.2">
      <c r="A46" s="68" t="s">
        <v>38</v>
      </c>
      <c r="B46" s="68" t="s">
        <v>18</v>
      </c>
      <c r="F46">
        <v>3227</v>
      </c>
      <c r="H46">
        <v>2527</v>
      </c>
      <c r="J46">
        <v>8374</v>
      </c>
      <c r="M46">
        <v>4258</v>
      </c>
      <c r="P46">
        <v>715</v>
      </c>
    </row>
    <row r="47" spans="1:16" x14ac:dyDescent="0.2">
      <c r="A47" s="68" t="s">
        <v>40</v>
      </c>
      <c r="B47" s="68" t="s">
        <v>18</v>
      </c>
    </row>
    <row r="48" spans="1:16" x14ac:dyDescent="0.2">
      <c r="A48" s="68" t="s">
        <v>26</v>
      </c>
      <c r="B48" s="68" t="s">
        <v>18</v>
      </c>
    </row>
    <row r="49" spans="1:16" x14ac:dyDescent="0.2">
      <c r="A49" s="68" t="s">
        <v>8</v>
      </c>
      <c r="B49" s="68" t="s">
        <v>18</v>
      </c>
      <c r="E49">
        <v>1441</v>
      </c>
      <c r="F49">
        <v>4303</v>
      </c>
      <c r="G49">
        <v>3447</v>
      </c>
      <c r="H49">
        <v>1418</v>
      </c>
      <c r="I49">
        <v>2657</v>
      </c>
      <c r="J49">
        <v>653</v>
      </c>
      <c r="L49">
        <v>827</v>
      </c>
      <c r="M49">
        <v>15567</v>
      </c>
      <c r="N49">
        <v>10917</v>
      </c>
      <c r="P49">
        <v>1465</v>
      </c>
    </row>
    <row r="50" spans="1:16" x14ac:dyDescent="0.2">
      <c r="A50" s="68" t="s">
        <v>99</v>
      </c>
      <c r="B50" s="68" t="s">
        <v>18</v>
      </c>
    </row>
    <row r="51" spans="1:16" x14ac:dyDescent="0.2">
      <c r="A51" s="68" t="s">
        <v>9</v>
      </c>
      <c r="B51" s="68" t="s">
        <v>18</v>
      </c>
      <c r="J51">
        <v>3804</v>
      </c>
      <c r="K51">
        <v>17216</v>
      </c>
      <c r="L51">
        <v>27763</v>
      </c>
      <c r="M51">
        <v>17117</v>
      </c>
      <c r="N51">
        <v>9279</v>
      </c>
      <c r="O51">
        <v>401</v>
      </c>
    </row>
    <row r="52" spans="1:16" x14ac:dyDescent="0.2">
      <c r="A52" s="68" t="s">
        <v>10</v>
      </c>
      <c r="B52" s="68" t="s">
        <v>18</v>
      </c>
      <c r="M52">
        <v>8652</v>
      </c>
      <c r="N52">
        <v>34227</v>
      </c>
      <c r="O52">
        <v>24774</v>
      </c>
      <c r="P52">
        <v>1182</v>
      </c>
    </row>
    <row r="53" spans="1:16" x14ac:dyDescent="0.2">
      <c r="A53" s="69" t="s">
        <v>11</v>
      </c>
      <c r="B53" s="69" t="s">
        <v>18</v>
      </c>
      <c r="E53">
        <v>144</v>
      </c>
      <c r="G53">
        <v>581</v>
      </c>
      <c r="H53">
        <v>2626</v>
      </c>
      <c r="I53">
        <v>13660</v>
      </c>
      <c r="J53">
        <v>8147</v>
      </c>
      <c r="K53">
        <v>1939</v>
      </c>
      <c r="L53">
        <v>1971</v>
      </c>
      <c r="M53">
        <v>2316</v>
      </c>
      <c r="N53">
        <v>2303</v>
      </c>
    </row>
    <row r="54" spans="1:16" s="72" customFormat="1" x14ac:dyDescent="0.2">
      <c r="A54" s="70"/>
      <c r="B54" s="71"/>
      <c r="C54" s="72">
        <f>SUM(C40:C53)</f>
        <v>341</v>
      </c>
      <c r="D54" s="72">
        <f t="shared" ref="D54:O54" si="4">SUM(D40:D53)</f>
        <v>5166</v>
      </c>
      <c r="E54" s="72">
        <f t="shared" si="4"/>
        <v>1676</v>
      </c>
      <c r="F54" s="72">
        <f t="shared" si="4"/>
        <v>34028</v>
      </c>
      <c r="G54" s="72">
        <f t="shared" si="4"/>
        <v>47750</v>
      </c>
      <c r="H54" s="72">
        <f t="shared" si="4"/>
        <v>9648</v>
      </c>
      <c r="I54" s="72">
        <f t="shared" si="4"/>
        <v>19928</v>
      </c>
      <c r="J54" s="72">
        <f t="shared" si="4"/>
        <v>25009</v>
      </c>
      <c r="K54" s="72">
        <f t="shared" si="4"/>
        <v>22457</v>
      </c>
      <c r="L54" s="72">
        <f t="shared" si="4"/>
        <v>31242</v>
      </c>
      <c r="M54" s="72">
        <f t="shared" si="4"/>
        <v>54365</v>
      </c>
      <c r="N54" s="72">
        <f t="shared" si="4"/>
        <v>66735</v>
      </c>
      <c r="O54" s="72">
        <f t="shared" si="4"/>
        <v>25175</v>
      </c>
      <c r="P54" s="72">
        <f>SUM(P40:P53)</f>
        <v>3362</v>
      </c>
    </row>
    <row r="55" spans="1:16" x14ac:dyDescent="0.2">
      <c r="A55" s="66" t="s">
        <v>100</v>
      </c>
      <c r="B55" s="66" t="s">
        <v>83</v>
      </c>
    </row>
    <row r="56" spans="1:16" x14ac:dyDescent="0.2">
      <c r="A56" s="66" t="s">
        <v>101</v>
      </c>
      <c r="B56" s="66" t="s">
        <v>83</v>
      </c>
    </row>
    <row r="57" spans="1:16" x14ac:dyDescent="0.2">
      <c r="A57" s="69" t="s">
        <v>84</v>
      </c>
      <c r="B57" s="69" t="s">
        <v>83</v>
      </c>
      <c r="J57">
        <v>28</v>
      </c>
      <c r="P57">
        <v>3</v>
      </c>
    </row>
    <row r="58" spans="1:16" s="72" customFormat="1" x14ac:dyDescent="0.2">
      <c r="A58" s="70"/>
      <c r="B58" s="71"/>
      <c r="C58" s="72">
        <f>SUM(C55:C57)</f>
        <v>0</v>
      </c>
      <c r="D58" s="72">
        <f t="shared" ref="D58:P58" si="5">SUM(D55:D57)</f>
        <v>0</v>
      </c>
      <c r="E58" s="72">
        <f t="shared" si="5"/>
        <v>0</v>
      </c>
      <c r="F58" s="72">
        <f t="shared" si="5"/>
        <v>0</v>
      </c>
      <c r="G58" s="72">
        <f t="shared" si="5"/>
        <v>0</v>
      </c>
      <c r="H58" s="72">
        <f t="shared" si="5"/>
        <v>0</v>
      </c>
      <c r="I58" s="72">
        <f t="shared" si="5"/>
        <v>0</v>
      </c>
      <c r="J58" s="72">
        <f t="shared" si="5"/>
        <v>28</v>
      </c>
      <c r="K58" s="72">
        <f t="shared" si="5"/>
        <v>0</v>
      </c>
      <c r="L58" s="72">
        <f t="shared" si="5"/>
        <v>0</v>
      </c>
      <c r="M58" s="72">
        <f t="shared" si="5"/>
        <v>0</v>
      </c>
      <c r="N58" s="72">
        <f t="shared" si="5"/>
        <v>0</v>
      </c>
      <c r="O58" s="72">
        <f t="shared" si="5"/>
        <v>0</v>
      </c>
      <c r="P58" s="72">
        <f t="shared" si="5"/>
        <v>3</v>
      </c>
    </row>
    <row r="59" spans="1:16" ht="14.25" x14ac:dyDescent="0.2">
      <c r="A59" s="7" t="s">
        <v>12</v>
      </c>
      <c r="B59" s="7" t="s">
        <v>19</v>
      </c>
      <c r="C59">
        <v>5</v>
      </c>
      <c r="G59">
        <v>20</v>
      </c>
      <c r="H59">
        <v>44</v>
      </c>
      <c r="I59">
        <v>273</v>
      </c>
      <c r="J59">
        <v>199</v>
      </c>
      <c r="M59">
        <v>17</v>
      </c>
      <c r="O59">
        <v>13</v>
      </c>
      <c r="P59">
        <v>3</v>
      </c>
    </row>
    <row r="60" spans="1:16" s="72" customFormat="1" x14ac:dyDescent="0.2">
      <c r="A60" s="73"/>
      <c r="B60" s="73"/>
      <c r="C60" s="72">
        <f>SUM(C59)</f>
        <v>5</v>
      </c>
      <c r="D60" s="72">
        <f t="shared" ref="D60:P60" si="6">SUM(D59)</f>
        <v>0</v>
      </c>
      <c r="E60" s="72">
        <f t="shared" si="6"/>
        <v>0</v>
      </c>
      <c r="F60" s="72">
        <f t="shared" si="6"/>
        <v>0</v>
      </c>
      <c r="G60" s="72">
        <f t="shared" si="6"/>
        <v>20</v>
      </c>
      <c r="H60" s="72">
        <f t="shared" si="6"/>
        <v>44</v>
      </c>
      <c r="I60" s="72">
        <f t="shared" si="6"/>
        <v>273</v>
      </c>
      <c r="J60" s="72">
        <f t="shared" si="6"/>
        <v>199</v>
      </c>
      <c r="K60" s="72">
        <f t="shared" si="6"/>
        <v>0</v>
      </c>
      <c r="L60" s="72">
        <f t="shared" si="6"/>
        <v>0</v>
      </c>
      <c r="M60" s="72">
        <f t="shared" si="6"/>
        <v>17</v>
      </c>
      <c r="N60" s="72">
        <f t="shared" si="6"/>
        <v>0</v>
      </c>
      <c r="O60" s="72">
        <f t="shared" si="6"/>
        <v>13</v>
      </c>
      <c r="P60" s="72">
        <f t="shared" si="6"/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algae cells per ml</vt:lpstr>
      <vt:lpstr>algae %</vt:lpstr>
      <vt:lpstr>Sheet3</vt:lpstr>
      <vt:lpstr>1</vt:lpstr>
      <vt:lpstr>cellml</vt:lpstr>
      <vt:lpstr>2</vt:lpstr>
      <vt:lpstr>% a</vt:lpstr>
      <vt:lpstr>Sheet1</vt:lpstr>
      <vt:lpstr>2012 cellsml</vt:lpstr>
      <vt:lpstr>2012 %</vt:lpstr>
    </vt:vector>
  </TitlesOfParts>
  <Company>Polk County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katelin Holm</dc:creator>
  <cp:lastModifiedBy>Beranek, Ashley</cp:lastModifiedBy>
  <dcterms:created xsi:type="dcterms:W3CDTF">2012-12-27T16:50:07Z</dcterms:created>
  <dcterms:modified xsi:type="dcterms:W3CDTF">2013-10-18T18:32:44Z</dcterms:modified>
</cp:coreProperties>
</file>