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 activeTab="2"/>
  </bookViews>
  <sheets>
    <sheet name="dec 2012" sheetId="1" r:id="rId1"/>
    <sheet name="jan-june" sheetId="2" r:id="rId2"/>
    <sheet name="july-oct" sheetId="4" r:id="rId3"/>
    <sheet name="Sheet3" sheetId="3" r:id="rId4"/>
  </sheets>
  <definedNames>
    <definedName name="_xlnm.Print_Area" localSheetId="0">'dec 2012'!$A$1:$E$26</definedName>
  </definedNames>
  <calcPr calcId="125725"/>
</workbook>
</file>

<file path=xl/calcChain.xml><?xml version="1.0" encoding="utf-8"?>
<calcChain xmlns="http://schemas.openxmlformats.org/spreadsheetml/2006/main">
  <c r="C5" i="4"/>
  <c r="C12" l="1"/>
  <c r="D12" l="1"/>
  <c r="B16" s="1"/>
  <c r="B12"/>
  <c r="B15" l="1"/>
  <c r="B17" s="1"/>
  <c r="C15"/>
  <c r="E12"/>
  <c r="C16" s="1"/>
  <c r="E9" i="2"/>
  <c r="E6"/>
  <c r="E7"/>
  <c r="E8"/>
  <c r="E10"/>
  <c r="C17" i="4" l="1"/>
  <c r="C9" i="2"/>
  <c r="D26" i="3"/>
  <c r="B30" s="1"/>
  <c r="B26"/>
  <c r="B29" s="1"/>
  <c r="E20"/>
  <c r="E17"/>
  <c r="C17"/>
  <c r="E16"/>
  <c r="C16"/>
  <c r="E15"/>
  <c r="C15"/>
  <c r="E14"/>
  <c r="C14"/>
  <c r="E12"/>
  <c r="C12"/>
  <c r="E11"/>
  <c r="C11"/>
  <c r="E10"/>
  <c r="C10"/>
  <c r="E6"/>
  <c r="C6"/>
  <c r="E4"/>
  <c r="C4"/>
  <c r="D21" i="2"/>
  <c r="B25" s="1"/>
  <c r="B21"/>
  <c r="B24" s="1"/>
  <c r="E15"/>
  <c r="E14"/>
  <c r="C14"/>
  <c r="E13"/>
  <c r="C13"/>
  <c r="E12"/>
  <c r="C12"/>
  <c r="E11"/>
  <c r="C11"/>
  <c r="C10"/>
  <c r="C8"/>
  <c r="C7"/>
  <c r="C6"/>
  <c r="E5"/>
  <c r="C5"/>
  <c r="E4"/>
  <c r="C4"/>
  <c r="E26" i="3" l="1"/>
  <c r="C30" s="1"/>
  <c r="C26"/>
  <c r="C29" s="1"/>
  <c r="B31"/>
  <c r="E21" i="2"/>
  <c r="C25" s="1"/>
  <c r="C21"/>
  <c r="C24" s="1"/>
  <c r="B26"/>
  <c r="E4" i="1"/>
  <c r="E6"/>
  <c r="E10"/>
  <c r="E12"/>
  <c r="E13"/>
  <c r="E14"/>
  <c r="C13"/>
  <c r="C12"/>
  <c r="C11"/>
  <c r="C10"/>
  <c r="C9"/>
  <c r="C8"/>
  <c r="C7"/>
  <c r="C6"/>
  <c r="C5"/>
  <c r="C4"/>
  <c r="E7"/>
  <c r="E8"/>
  <c r="E9"/>
  <c r="E11"/>
  <c r="E5"/>
  <c r="C31" i="3" l="1"/>
  <c r="C26" i="2"/>
  <c r="D20" i="1"/>
  <c r="B24" s="1"/>
  <c r="E20"/>
  <c r="C24" s="1"/>
  <c r="C20"/>
  <c r="C23" s="1"/>
  <c r="B20"/>
  <c r="B23" s="1"/>
  <c r="B25" l="1"/>
  <c r="C25"/>
</calcChain>
</file>

<file path=xl/sharedStrings.xml><?xml version="1.0" encoding="utf-8"?>
<sst xmlns="http://schemas.openxmlformats.org/spreadsheetml/2006/main" count="102" uniqueCount="58">
  <si>
    <t>TASKS</t>
  </si>
  <si>
    <t>Harris Hours</t>
  </si>
  <si>
    <t>Qualls Hours</t>
  </si>
  <si>
    <t>Contract Development with WDNR</t>
  </si>
  <si>
    <t>Visit Conference Venue and Set Dates</t>
  </si>
  <si>
    <t>Develop Conference Graphics</t>
  </si>
  <si>
    <t>Contract with UWEX for Registration Services</t>
  </si>
  <si>
    <t>Convene Conference Organizing Committee</t>
  </si>
  <si>
    <t xml:space="preserve">Travel Expenses </t>
  </si>
  <si>
    <t>142 miles @ $ 0.51 per mile</t>
  </si>
  <si>
    <t>$ 20/hr</t>
  </si>
  <si>
    <t>$ 50/hr</t>
  </si>
  <si>
    <t>meals</t>
  </si>
  <si>
    <t>Total</t>
  </si>
  <si>
    <t>Conference Webstite Development and Maintenance</t>
  </si>
  <si>
    <t>Save the Date Announcements and Power Point</t>
  </si>
  <si>
    <t>Subtotals</t>
  </si>
  <si>
    <t>Facility Arrangements and Contract Review</t>
  </si>
  <si>
    <t>Harris</t>
  </si>
  <si>
    <t>Qualls</t>
  </si>
  <si>
    <t>Hours</t>
  </si>
  <si>
    <t>Amount</t>
  </si>
  <si>
    <t>Coordination with GLBA, LM LWV, LM Lamp Forum, etc.</t>
  </si>
  <si>
    <t>Program Development</t>
  </si>
  <si>
    <t>Meetings with Harris</t>
  </si>
  <si>
    <t>INVOICE (Dec 2012) -- State of Lake Michigan and Beach Assoc. Conference Planning</t>
  </si>
  <si>
    <t>Visit Conference Venue to work with hotel events planner</t>
  </si>
  <si>
    <t>Revise Agreements with WDNR, EPA and Blue Harbor</t>
  </si>
  <si>
    <t>Work with UWEX to Develop and Manage Registration Services</t>
  </si>
  <si>
    <t>Conference Organizing Committee Meetings</t>
  </si>
  <si>
    <t>Facility Arrangements (Room Set-ups, Menus, Media)</t>
  </si>
  <si>
    <t>Solicit and Manage Abstracts</t>
  </si>
  <si>
    <t>Work with GLBA, LM LWV, LM Lamp Forum to plan adjunct events</t>
  </si>
  <si>
    <t>Session Chair Meetings and Program Development</t>
  </si>
  <si>
    <t>Conference Promotion</t>
  </si>
  <si>
    <t>Finalize Facility Arrangements (Room Set-ups, Menus, Media)</t>
  </si>
  <si>
    <t>Online Abstract Book</t>
  </si>
  <si>
    <t>Presenter Instructions and Communications</t>
  </si>
  <si>
    <t>Work with GLBA, LM LWV, LM Lamp Forum to coordinate adjunct events</t>
  </si>
  <si>
    <t>Solicit Exhibitors and Contributors</t>
  </si>
  <si>
    <t>Conference Webstite Updates</t>
  </si>
  <si>
    <t>Develop and Print Conference Program Book</t>
  </si>
  <si>
    <t>Develop and Assemble Registration Packets</t>
  </si>
  <si>
    <t>Session Chair Meetings and Instructions</t>
  </si>
  <si>
    <t>Finalize Program (Events, Keynote Speakers, Plenary Session)</t>
  </si>
  <si>
    <t>Review Conference Invoices for Accuracy and Forward to WDNR</t>
  </si>
  <si>
    <t>Onsite Meeting Coordination and Trouble-shooting</t>
  </si>
  <si>
    <t>Customer Service for Online and Onsite Registration</t>
  </si>
  <si>
    <t>INVOICE (Jan 2013 - June 2013) -- State of Lake Michigan and Beach Assoc. Conference Planning</t>
  </si>
  <si>
    <t>INVOICE (July 2013 - December 2013) -- State of Lake Michigan and Beach Assoc. Conference Planning</t>
  </si>
  <si>
    <t>Work on forms (exhibitor, supporter, registration)</t>
  </si>
  <si>
    <t>_</t>
  </si>
  <si>
    <t>meals on October 15 (breakfast, lunch &amp; dinner)</t>
  </si>
  <si>
    <t>Preparation of Final Report to WDNR and U.S. EPA</t>
  </si>
  <si>
    <t>INVOICE (October 2013 - January 2014) -- State of Lake Michigan and Beach Assoc. Conference Planning</t>
  </si>
  <si>
    <t>Travel Expenses (Not included in payment from Jul-Oct Invoice due to error on spreadsheet)</t>
  </si>
  <si>
    <t>142 miles @ $ 0.51 per mile - travel to and from conference</t>
  </si>
  <si>
    <t>Travel expenses and report preparation hours from July-October Invoice were not reimbursed due to addition error on invoice.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</si>
</sst>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3">
    <xf numFmtId="0" fontId="0" fillId="0" borderId="0" xfId="0"/>
    <xf numFmtId="44" fontId="0" fillId="0" borderId="0" xfId="1" applyFont="1"/>
    <xf numFmtId="0" fontId="2" fillId="0" borderId="0" xfId="0" applyFont="1"/>
    <xf numFmtId="0" fontId="1" fillId="3" borderId="0" xfId="3" applyAlignment="1">
      <alignment horizontal="center"/>
    </xf>
    <xf numFmtId="0" fontId="1" fillId="3" borderId="0" xfId="3"/>
    <xf numFmtId="44" fontId="1" fillId="3" borderId="0" xfId="3" applyNumberFormat="1"/>
    <xf numFmtId="0" fontId="0" fillId="0" borderId="0" xfId="0" applyAlignment="1">
      <alignment wrapText="1"/>
    </xf>
    <xf numFmtId="0" fontId="2" fillId="4" borderId="0" xfId="2" applyFont="1" applyFill="1"/>
    <xf numFmtId="0" fontId="0" fillId="4" borderId="0" xfId="0" applyFill="1"/>
    <xf numFmtId="44" fontId="0" fillId="4" borderId="0" xfId="1" applyFont="1" applyFill="1"/>
    <xf numFmtId="0" fontId="2" fillId="4" borderId="0" xfId="0" applyFont="1" applyFill="1"/>
    <xf numFmtId="44" fontId="2" fillId="4" borderId="0" xfId="1" applyFont="1" applyFill="1"/>
    <xf numFmtId="0" fontId="3" fillId="0" borderId="0" xfId="0" applyFont="1"/>
    <xf numFmtId="44" fontId="3" fillId="0" borderId="0" xfId="1" applyFont="1"/>
    <xf numFmtId="0" fontId="0" fillId="0" borderId="1" xfId="0" applyBorder="1"/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0" fillId="0" borderId="1" xfId="1" applyFont="1" applyBorder="1"/>
    <xf numFmtId="0" fontId="4" fillId="0" borderId="0" xfId="0" applyFont="1"/>
    <xf numFmtId="0" fontId="5" fillId="0" borderId="0" xfId="0" applyFont="1"/>
    <xf numFmtId="44" fontId="5" fillId="0" borderId="0" xfId="1" applyFont="1"/>
    <xf numFmtId="0" fontId="0" fillId="5" borderId="0" xfId="0" applyFill="1"/>
    <xf numFmtId="44" fontId="0" fillId="5" borderId="0" xfId="1" applyFont="1" applyFill="1"/>
  </cellXfs>
  <cellStyles count="4">
    <cellStyle name="40% - Accent2" xfId="2" builtinId="35"/>
    <cellStyle name="40% - Accent5" xfId="3" builtinId="47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F26" sqref="A1:F26"/>
    </sheetView>
  </sheetViews>
  <sheetFormatPr defaultRowHeight="15"/>
  <cols>
    <col min="1" max="1" width="45.7109375" customWidth="1"/>
    <col min="2" max="2" width="11.28515625" customWidth="1"/>
    <col min="3" max="3" width="11.5703125" style="1" customWidth="1"/>
    <col min="4" max="4" width="10.85546875" customWidth="1"/>
    <col min="5" max="5" width="10.140625" style="1" bestFit="1" customWidth="1"/>
  </cols>
  <sheetData>
    <row r="1" spans="1:5" s="19" customFormat="1" ht="15.75">
      <c r="A1" s="18" t="s">
        <v>25</v>
      </c>
      <c r="C1" s="20"/>
      <c r="E1" s="20"/>
    </row>
    <row r="3" spans="1:5" s="4" customFormat="1">
      <c r="A3" s="3" t="s">
        <v>0</v>
      </c>
      <c r="B3" s="4" t="s">
        <v>1</v>
      </c>
      <c r="C3" s="5" t="s">
        <v>11</v>
      </c>
      <c r="D3" s="4" t="s">
        <v>2</v>
      </c>
      <c r="E3" s="5" t="s">
        <v>10</v>
      </c>
    </row>
    <row r="4" spans="1:5">
      <c r="A4" t="s">
        <v>4</v>
      </c>
      <c r="B4">
        <v>12</v>
      </c>
      <c r="C4" s="1">
        <f t="shared" ref="C4:C13" si="0">B4*50</f>
        <v>600</v>
      </c>
      <c r="E4" s="1">
        <f>D4*20</f>
        <v>0</v>
      </c>
    </row>
    <row r="5" spans="1:5">
      <c r="A5" t="s">
        <v>3</v>
      </c>
      <c r="B5">
        <v>23</v>
      </c>
      <c r="C5" s="1">
        <f t="shared" si="0"/>
        <v>1150</v>
      </c>
      <c r="D5">
        <v>3</v>
      </c>
      <c r="E5" s="1">
        <f>D5*20</f>
        <v>60</v>
      </c>
    </row>
    <row r="6" spans="1:5">
      <c r="A6" t="s">
        <v>5</v>
      </c>
      <c r="B6">
        <v>9</v>
      </c>
      <c r="C6" s="1">
        <f t="shared" si="0"/>
        <v>450</v>
      </c>
      <c r="E6" s="1">
        <f>D6*20</f>
        <v>0</v>
      </c>
    </row>
    <row r="7" spans="1:5">
      <c r="A7" t="s">
        <v>15</v>
      </c>
      <c r="B7">
        <v>8.5</v>
      </c>
      <c r="C7" s="1">
        <f t="shared" si="0"/>
        <v>425</v>
      </c>
      <c r="D7">
        <v>3</v>
      </c>
      <c r="E7" s="1">
        <f t="shared" ref="E7:E14" si="1">D7*20</f>
        <v>60</v>
      </c>
    </row>
    <row r="8" spans="1:5">
      <c r="A8" t="s">
        <v>14</v>
      </c>
      <c r="B8">
        <v>17</v>
      </c>
      <c r="C8" s="1">
        <f t="shared" si="0"/>
        <v>850</v>
      </c>
      <c r="D8">
        <v>12</v>
      </c>
      <c r="E8" s="1">
        <f t="shared" si="1"/>
        <v>240</v>
      </c>
    </row>
    <row r="9" spans="1:5">
      <c r="A9" t="s">
        <v>6</v>
      </c>
      <c r="B9">
        <v>3</v>
      </c>
      <c r="C9" s="1">
        <f t="shared" si="0"/>
        <v>150</v>
      </c>
      <c r="D9">
        <v>1</v>
      </c>
      <c r="E9" s="1">
        <f t="shared" si="1"/>
        <v>20</v>
      </c>
    </row>
    <row r="10" spans="1:5">
      <c r="A10" t="s">
        <v>22</v>
      </c>
      <c r="B10">
        <v>10.5</v>
      </c>
      <c r="C10" s="1">
        <f t="shared" si="0"/>
        <v>525</v>
      </c>
      <c r="E10" s="1">
        <f>D10*20</f>
        <v>0</v>
      </c>
    </row>
    <row r="11" spans="1:5">
      <c r="A11" t="s">
        <v>7</v>
      </c>
      <c r="B11">
        <v>5</v>
      </c>
      <c r="C11" s="1">
        <f t="shared" si="0"/>
        <v>250</v>
      </c>
      <c r="D11">
        <v>3</v>
      </c>
      <c r="E11" s="1">
        <f t="shared" si="1"/>
        <v>60</v>
      </c>
    </row>
    <row r="12" spans="1:5">
      <c r="A12" t="s">
        <v>17</v>
      </c>
      <c r="B12">
        <v>12</v>
      </c>
      <c r="C12" s="1">
        <f t="shared" si="0"/>
        <v>600</v>
      </c>
      <c r="E12" s="1">
        <f>D12*20</f>
        <v>0</v>
      </c>
    </row>
    <row r="13" spans="1:5">
      <c r="A13" s="6" t="s">
        <v>23</v>
      </c>
      <c r="B13">
        <v>9</v>
      </c>
      <c r="C13" s="1">
        <f t="shared" si="0"/>
        <v>450</v>
      </c>
      <c r="D13">
        <v>2</v>
      </c>
      <c r="E13" s="1">
        <f>D13*20</f>
        <v>40</v>
      </c>
    </row>
    <row r="14" spans="1:5">
      <c r="A14" t="s">
        <v>24</v>
      </c>
      <c r="D14">
        <v>4.5</v>
      </c>
      <c r="E14" s="1">
        <f t="shared" si="1"/>
        <v>90</v>
      </c>
    </row>
    <row r="16" spans="1:5">
      <c r="A16" s="2" t="s">
        <v>8</v>
      </c>
    </row>
    <row r="17" spans="1:5">
      <c r="A17" t="s">
        <v>9</v>
      </c>
      <c r="C17" s="1">
        <v>72.42</v>
      </c>
    </row>
    <row r="18" spans="1:5">
      <c r="A18" t="s">
        <v>12</v>
      </c>
      <c r="C18" s="1">
        <v>7</v>
      </c>
    </row>
    <row r="20" spans="1:5">
      <c r="A20" t="s">
        <v>16</v>
      </c>
      <c r="B20">
        <f>SUM(B4:B19)</f>
        <v>109</v>
      </c>
      <c r="C20" s="1">
        <f>SUM(C4:C19)</f>
        <v>5529.42</v>
      </c>
      <c r="D20">
        <f>SUM(D4:D19)</f>
        <v>28.5</v>
      </c>
      <c r="E20" s="1">
        <f>SUM(E4:E19)</f>
        <v>570</v>
      </c>
    </row>
    <row r="22" spans="1:5">
      <c r="A22" s="14"/>
      <c r="B22" s="15" t="s">
        <v>20</v>
      </c>
      <c r="C22" s="16" t="s">
        <v>21</v>
      </c>
      <c r="D22" s="14"/>
      <c r="E22" s="17"/>
    </row>
    <row r="23" spans="1:5">
      <c r="A23" s="12" t="s">
        <v>18</v>
      </c>
      <c r="B23" s="12">
        <f>B20</f>
        <v>109</v>
      </c>
      <c r="C23" s="13">
        <f>C20</f>
        <v>5529.42</v>
      </c>
    </row>
    <row r="24" spans="1:5">
      <c r="A24" s="12" t="s">
        <v>19</v>
      </c>
      <c r="B24" s="12">
        <f>D20</f>
        <v>28.5</v>
      </c>
      <c r="C24" s="13">
        <f>E20</f>
        <v>570</v>
      </c>
    </row>
    <row r="25" spans="1:5" s="8" customFormat="1">
      <c r="A25" s="7" t="s">
        <v>13</v>
      </c>
      <c r="B25" s="10">
        <f>SUM(B23:B24)</f>
        <v>137.5</v>
      </c>
      <c r="C25" s="11">
        <f>SUM(C23:C24)</f>
        <v>6099.42</v>
      </c>
      <c r="E25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A23" sqref="A23"/>
    </sheetView>
  </sheetViews>
  <sheetFormatPr defaultRowHeight="15"/>
  <cols>
    <col min="1" max="1" width="58.5703125" customWidth="1"/>
    <col min="2" max="2" width="11.28515625" customWidth="1"/>
    <col min="3" max="3" width="14.42578125" customWidth="1"/>
    <col min="4" max="4" width="11.85546875" customWidth="1"/>
    <col min="5" max="5" width="10.5703125" customWidth="1"/>
    <col min="6" max="6" width="53.28515625" customWidth="1"/>
  </cols>
  <sheetData>
    <row r="1" spans="1:6" ht="15.75">
      <c r="A1" s="18" t="s">
        <v>48</v>
      </c>
      <c r="B1" s="19"/>
      <c r="C1" s="20"/>
      <c r="D1" s="19"/>
      <c r="E1" s="20"/>
      <c r="F1" s="19"/>
    </row>
    <row r="2" spans="1:6">
      <c r="C2" s="1"/>
      <c r="E2" s="1"/>
    </row>
    <row r="3" spans="1:6">
      <c r="A3" s="3" t="s">
        <v>0</v>
      </c>
      <c r="B3" s="4" t="s">
        <v>1</v>
      </c>
      <c r="C3" s="5" t="s">
        <v>11</v>
      </c>
      <c r="D3" s="4" t="s">
        <v>2</v>
      </c>
      <c r="E3" s="5" t="s">
        <v>10</v>
      </c>
      <c r="F3" s="4"/>
    </row>
    <row r="4" spans="1:6">
      <c r="A4" t="s">
        <v>26</v>
      </c>
      <c r="B4">
        <v>7</v>
      </c>
      <c r="C4" s="1">
        <f t="shared" ref="C4:C14" si="0">B4*50</f>
        <v>350</v>
      </c>
      <c r="E4" s="1">
        <f>D4*20</f>
        <v>0</v>
      </c>
    </row>
    <row r="5" spans="1:6">
      <c r="A5" t="s">
        <v>27</v>
      </c>
      <c r="B5">
        <v>6</v>
      </c>
      <c r="C5" s="1">
        <f t="shared" si="0"/>
        <v>300</v>
      </c>
      <c r="E5" s="1">
        <f>D5*20</f>
        <v>0</v>
      </c>
    </row>
    <row r="6" spans="1:6">
      <c r="A6" t="s">
        <v>33</v>
      </c>
      <c r="B6">
        <v>65</v>
      </c>
      <c r="C6" s="1">
        <f t="shared" si="0"/>
        <v>3250</v>
      </c>
      <c r="D6">
        <v>18</v>
      </c>
      <c r="E6" s="1">
        <f t="shared" ref="E6:E10" si="1">D6*20</f>
        <v>360</v>
      </c>
    </row>
    <row r="7" spans="1:6">
      <c r="A7" t="s">
        <v>31</v>
      </c>
      <c r="B7">
        <v>11</v>
      </c>
      <c r="C7" s="1">
        <f t="shared" si="0"/>
        <v>550</v>
      </c>
      <c r="D7">
        <v>12</v>
      </c>
      <c r="E7" s="1">
        <f t="shared" si="1"/>
        <v>240</v>
      </c>
    </row>
    <row r="8" spans="1:6">
      <c r="A8" t="s">
        <v>14</v>
      </c>
      <c r="B8">
        <v>33</v>
      </c>
      <c r="C8" s="1">
        <f t="shared" si="0"/>
        <v>1650</v>
      </c>
      <c r="D8">
        <v>17</v>
      </c>
      <c r="E8" s="1">
        <f t="shared" si="1"/>
        <v>340</v>
      </c>
    </row>
    <row r="9" spans="1:6">
      <c r="A9" t="s">
        <v>34</v>
      </c>
      <c r="B9">
        <v>19</v>
      </c>
      <c r="C9" s="1">
        <f t="shared" si="0"/>
        <v>950</v>
      </c>
      <c r="E9" s="1">
        <f t="shared" si="1"/>
        <v>0</v>
      </c>
    </row>
    <row r="10" spans="1:6">
      <c r="A10" t="s">
        <v>28</v>
      </c>
      <c r="B10">
        <v>19</v>
      </c>
      <c r="C10" s="1">
        <f t="shared" si="0"/>
        <v>950</v>
      </c>
      <c r="D10">
        <v>2</v>
      </c>
      <c r="E10" s="1">
        <f t="shared" si="1"/>
        <v>40</v>
      </c>
    </row>
    <row r="11" spans="1:6">
      <c r="A11" t="s">
        <v>32</v>
      </c>
      <c r="B11">
        <v>12</v>
      </c>
      <c r="C11" s="1">
        <f t="shared" si="0"/>
        <v>600</v>
      </c>
      <c r="E11" s="1">
        <f>D11*20</f>
        <v>0</v>
      </c>
    </row>
    <row r="12" spans="1:6">
      <c r="A12" t="s">
        <v>29</v>
      </c>
      <c r="B12">
        <v>13</v>
      </c>
      <c r="C12" s="1">
        <f t="shared" si="0"/>
        <v>650</v>
      </c>
      <c r="D12">
        <v>4</v>
      </c>
      <c r="E12" s="1">
        <f t="shared" ref="E12:E15" si="2">D12*20</f>
        <v>80</v>
      </c>
    </row>
    <row r="13" spans="1:6">
      <c r="A13" t="s">
        <v>30</v>
      </c>
      <c r="B13">
        <v>38</v>
      </c>
      <c r="C13" s="1">
        <f t="shared" si="0"/>
        <v>1900</v>
      </c>
      <c r="E13" s="1">
        <f>D13*20</f>
        <v>0</v>
      </c>
    </row>
    <row r="14" spans="1:6">
      <c r="A14" s="6" t="s">
        <v>50</v>
      </c>
      <c r="C14" s="1">
        <f t="shared" si="0"/>
        <v>0</v>
      </c>
      <c r="D14">
        <v>3.5</v>
      </c>
      <c r="E14" s="1">
        <f>D14*20</f>
        <v>70</v>
      </c>
    </row>
    <row r="15" spans="1:6">
      <c r="A15" t="s">
        <v>24</v>
      </c>
      <c r="C15" s="1"/>
      <c r="D15">
        <v>5</v>
      </c>
      <c r="E15" s="1">
        <f t="shared" si="2"/>
        <v>100</v>
      </c>
    </row>
    <row r="16" spans="1:6">
      <c r="C16" s="1"/>
      <c r="E16" s="1"/>
    </row>
    <row r="17" spans="1:6">
      <c r="A17" s="2" t="s">
        <v>8</v>
      </c>
      <c r="C17" s="1"/>
      <c r="E17" s="1"/>
    </row>
    <row r="18" spans="1:6">
      <c r="A18" t="s">
        <v>9</v>
      </c>
      <c r="C18" s="1">
        <v>72.42</v>
      </c>
      <c r="E18" s="1"/>
    </row>
    <row r="19" spans="1:6">
      <c r="A19" t="s">
        <v>12</v>
      </c>
      <c r="C19" s="1">
        <v>0</v>
      </c>
      <c r="E19" s="1"/>
      <c r="F19" t="s">
        <v>51</v>
      </c>
    </row>
    <row r="20" spans="1:6">
      <c r="C20" s="1"/>
      <c r="E20" s="1"/>
    </row>
    <row r="21" spans="1:6">
      <c r="A21" t="s">
        <v>16</v>
      </c>
      <c r="B21">
        <f>SUM(B4:B20)</f>
        <v>223</v>
      </c>
      <c r="C21" s="1">
        <f>SUM(C4:C20)</f>
        <v>11222.42</v>
      </c>
      <c r="D21">
        <f>SUM(D4:D20)</f>
        <v>61.5</v>
      </c>
      <c r="E21" s="1">
        <f>SUM(E4:E20)</f>
        <v>1230</v>
      </c>
    </row>
    <row r="22" spans="1:6">
      <c r="C22" s="1"/>
      <c r="E22" s="1"/>
    </row>
    <row r="23" spans="1:6">
      <c r="A23" s="14"/>
      <c r="B23" s="15" t="s">
        <v>20</v>
      </c>
      <c r="C23" s="16" t="s">
        <v>21</v>
      </c>
      <c r="D23" s="14"/>
      <c r="E23" s="17"/>
    </row>
    <row r="24" spans="1:6">
      <c r="A24" s="12" t="s">
        <v>18</v>
      </c>
      <c r="B24" s="12">
        <f>B21</f>
        <v>223</v>
      </c>
      <c r="C24" s="13">
        <f>C21</f>
        <v>11222.42</v>
      </c>
      <c r="E24" s="1"/>
    </row>
    <row r="25" spans="1:6">
      <c r="A25" s="12" t="s">
        <v>19</v>
      </c>
      <c r="B25" s="12">
        <f>D21</f>
        <v>61.5</v>
      </c>
      <c r="C25" s="13">
        <f>E21</f>
        <v>1230</v>
      </c>
      <c r="E25" s="1"/>
    </row>
    <row r="26" spans="1:6">
      <c r="A26" s="7" t="s">
        <v>13</v>
      </c>
      <c r="B26" s="10">
        <f>SUM(B24:B25)</f>
        <v>284.5</v>
      </c>
      <c r="C26" s="11">
        <f>SUM(C24:C25)</f>
        <v>12452.42</v>
      </c>
      <c r="D26" s="8"/>
      <c r="E26" s="9"/>
      <c r="F26" s="8"/>
    </row>
    <row r="27" spans="1:6">
      <c r="C27" s="1"/>
      <c r="E27" s="1"/>
    </row>
  </sheetData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="104" zoomScaleNormal="85" workbookViewId="0">
      <selection activeCell="A3" sqref="A3"/>
    </sheetView>
  </sheetViews>
  <sheetFormatPr defaultRowHeight="15"/>
  <cols>
    <col min="1" max="1" width="72" customWidth="1"/>
    <col min="2" max="2" width="11.140625" customWidth="1"/>
    <col min="3" max="3" width="12.5703125" customWidth="1"/>
    <col min="4" max="4" width="11.5703125" customWidth="1"/>
    <col min="5" max="5" width="13.140625" customWidth="1"/>
  </cols>
  <sheetData>
    <row r="1" spans="1:5" ht="15.75">
      <c r="A1" s="18" t="s">
        <v>54</v>
      </c>
      <c r="B1" s="19"/>
      <c r="C1" s="20"/>
      <c r="D1" s="19"/>
      <c r="E1" s="20"/>
    </row>
    <row r="2" spans="1:5">
      <c r="A2" t="s">
        <v>57</v>
      </c>
      <c r="C2" s="1"/>
      <c r="E2" s="1"/>
    </row>
    <row r="3" spans="1:5">
      <c r="C3" s="1"/>
      <c r="E3" s="1"/>
    </row>
    <row r="4" spans="1:5">
      <c r="A4" s="3" t="s">
        <v>0</v>
      </c>
      <c r="B4" s="4" t="s">
        <v>1</v>
      </c>
      <c r="C4" s="5" t="s">
        <v>11</v>
      </c>
      <c r="D4" s="4" t="s">
        <v>2</v>
      </c>
      <c r="E4" s="5" t="s">
        <v>10</v>
      </c>
    </row>
    <row r="5" spans="1:5" s="21" customFormat="1">
      <c r="A5" s="21" t="s">
        <v>53</v>
      </c>
      <c r="B5" s="21">
        <v>6</v>
      </c>
      <c r="C5" s="22">
        <f t="shared" ref="C5" si="0">B5*50</f>
        <v>300</v>
      </c>
      <c r="E5" s="22"/>
    </row>
    <row r="6" spans="1:5">
      <c r="C6" s="1"/>
      <c r="E6" s="1"/>
    </row>
    <row r="7" spans="1:5">
      <c r="A7" s="2" t="s">
        <v>55</v>
      </c>
      <c r="C7" s="1"/>
      <c r="E7" s="1"/>
    </row>
    <row r="8" spans="1:5">
      <c r="A8" t="s">
        <v>56</v>
      </c>
      <c r="C8" s="1">
        <v>72.42</v>
      </c>
      <c r="E8" s="1"/>
    </row>
    <row r="9" spans="1:5">
      <c r="A9" t="s">
        <v>52</v>
      </c>
      <c r="C9" s="1">
        <v>35</v>
      </c>
      <c r="E9" s="1"/>
    </row>
    <row r="10" spans="1:5">
      <c r="C10" s="1"/>
      <c r="E10" s="1"/>
    </row>
    <row r="11" spans="1:5">
      <c r="C11" s="1"/>
      <c r="E11" s="1"/>
    </row>
    <row r="12" spans="1:5">
      <c r="A12" t="s">
        <v>16</v>
      </c>
      <c r="B12">
        <f>SUM(B5:B10)</f>
        <v>6</v>
      </c>
      <c r="C12" s="1">
        <f>SUM(C5:C10)</f>
        <v>407.42</v>
      </c>
      <c r="D12">
        <f>SUM(D5:D10)</f>
        <v>0</v>
      </c>
      <c r="E12" s="1">
        <f>SUM(E5:E10)</f>
        <v>0</v>
      </c>
    </row>
    <row r="13" spans="1:5">
      <c r="C13" s="1"/>
      <c r="E13" s="1"/>
    </row>
    <row r="14" spans="1:5">
      <c r="A14" s="14"/>
      <c r="B14" s="15" t="s">
        <v>20</v>
      </c>
      <c r="C14" s="16" t="s">
        <v>21</v>
      </c>
      <c r="D14" s="14"/>
      <c r="E14" s="17"/>
    </row>
    <row r="15" spans="1:5">
      <c r="A15" s="12" t="s">
        <v>18</v>
      </c>
      <c r="B15" s="12">
        <f>B12</f>
        <v>6</v>
      </c>
      <c r="C15" s="13">
        <f>C12</f>
        <v>407.42</v>
      </c>
      <c r="E15" s="1"/>
    </row>
    <row r="16" spans="1:5">
      <c r="A16" s="12" t="s">
        <v>19</v>
      </c>
      <c r="B16" s="12">
        <f>D12</f>
        <v>0</v>
      </c>
      <c r="C16" s="13">
        <f>E12</f>
        <v>0</v>
      </c>
      <c r="E16" s="1"/>
    </row>
    <row r="17" spans="1:5">
      <c r="A17" s="7" t="s">
        <v>13</v>
      </c>
      <c r="B17" s="10">
        <f>SUM(B15:B16)</f>
        <v>6</v>
      </c>
      <c r="C17" s="11">
        <f>SUM(C15:C16)</f>
        <v>407.42</v>
      </c>
      <c r="D17" s="8"/>
      <c r="E17" s="9"/>
    </row>
    <row r="18" spans="1:5">
      <c r="C18" s="1"/>
      <c r="E18" s="1"/>
    </row>
  </sheetData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sqref="A1:XFD1048576"/>
    </sheetView>
  </sheetViews>
  <sheetFormatPr defaultRowHeight="15"/>
  <cols>
    <col min="1" max="1" width="61.140625" customWidth="1"/>
    <col min="2" max="2" width="11.140625" customWidth="1"/>
    <col min="3" max="3" width="12.5703125" customWidth="1"/>
    <col min="4" max="4" width="11.5703125" customWidth="1"/>
    <col min="5" max="5" width="84.42578125" customWidth="1"/>
  </cols>
  <sheetData>
    <row r="1" spans="1:5" ht="15.75">
      <c r="A1" s="18" t="s">
        <v>49</v>
      </c>
      <c r="B1" s="19"/>
      <c r="C1" s="20"/>
      <c r="D1" s="19"/>
      <c r="E1" s="20"/>
    </row>
    <row r="2" spans="1:5">
      <c r="C2" s="1"/>
      <c r="E2" s="1"/>
    </row>
    <row r="3" spans="1:5">
      <c r="A3" s="3" t="s">
        <v>0</v>
      </c>
      <c r="B3" s="4" t="s">
        <v>1</v>
      </c>
      <c r="C3" s="5" t="s">
        <v>11</v>
      </c>
      <c r="D3" s="4" t="s">
        <v>2</v>
      </c>
      <c r="E3" s="5" t="s">
        <v>10</v>
      </c>
    </row>
    <row r="4" spans="1:5">
      <c r="A4" t="s">
        <v>26</v>
      </c>
      <c r="C4" s="1">
        <f t="shared" ref="C4:C17" si="0">B4*50</f>
        <v>0</v>
      </c>
      <c r="E4" s="1">
        <f>D4*20</f>
        <v>0</v>
      </c>
    </row>
    <row r="5" spans="1:5">
      <c r="A5" t="s">
        <v>35</v>
      </c>
      <c r="C5" s="1"/>
      <c r="E5" s="1"/>
    </row>
    <row r="6" spans="1:5">
      <c r="A6" t="s">
        <v>36</v>
      </c>
      <c r="C6" s="1">
        <f t="shared" si="0"/>
        <v>0</v>
      </c>
      <c r="E6" s="1">
        <f>D6*20</f>
        <v>0</v>
      </c>
    </row>
    <row r="7" spans="1:5">
      <c r="A7" t="s">
        <v>44</v>
      </c>
      <c r="C7" s="1"/>
      <c r="E7" s="1"/>
    </row>
    <row r="8" spans="1:5">
      <c r="A8" t="s">
        <v>41</v>
      </c>
      <c r="C8" s="1"/>
      <c r="E8" s="1"/>
    </row>
    <row r="9" spans="1:5">
      <c r="A9" t="s">
        <v>37</v>
      </c>
      <c r="C9" s="1"/>
      <c r="E9" s="1"/>
    </row>
    <row r="10" spans="1:5">
      <c r="A10" t="s">
        <v>43</v>
      </c>
      <c r="C10" s="1">
        <f t="shared" si="0"/>
        <v>0</v>
      </c>
      <c r="E10" s="1">
        <f>D10*20</f>
        <v>0</v>
      </c>
    </row>
    <row r="11" spans="1:5">
      <c r="A11" t="s">
        <v>34</v>
      </c>
      <c r="C11" s="1">
        <f t="shared" si="0"/>
        <v>0</v>
      </c>
      <c r="E11" s="1">
        <f t="shared" ref="E11:E20" si="1">D11*20</f>
        <v>0</v>
      </c>
    </row>
    <row r="12" spans="1:5">
      <c r="A12" t="s">
        <v>40</v>
      </c>
      <c r="C12" s="1">
        <f t="shared" si="0"/>
        <v>0</v>
      </c>
      <c r="E12" s="1">
        <f t="shared" si="1"/>
        <v>0</v>
      </c>
    </row>
    <row r="13" spans="1:5">
      <c r="A13" t="s">
        <v>42</v>
      </c>
      <c r="C13" s="1"/>
      <c r="E13" s="1"/>
    </row>
    <row r="14" spans="1:5">
      <c r="A14" t="s">
        <v>47</v>
      </c>
      <c r="C14" s="1">
        <f t="shared" si="0"/>
        <v>0</v>
      </c>
      <c r="E14" s="1">
        <f t="shared" si="1"/>
        <v>0</v>
      </c>
    </row>
    <row r="15" spans="1:5">
      <c r="A15" t="s">
        <v>38</v>
      </c>
      <c r="C15" s="1">
        <f t="shared" si="0"/>
        <v>0</v>
      </c>
      <c r="E15" s="1">
        <f>D15*20</f>
        <v>0</v>
      </c>
    </row>
    <row r="16" spans="1:5">
      <c r="A16" t="s">
        <v>39</v>
      </c>
      <c r="C16" s="1">
        <f t="shared" si="0"/>
        <v>0</v>
      </c>
      <c r="E16" s="1">
        <f>D16*20</f>
        <v>0</v>
      </c>
    </row>
    <row r="17" spans="1:5">
      <c r="A17" s="6" t="s">
        <v>46</v>
      </c>
      <c r="C17" s="1">
        <f t="shared" si="0"/>
        <v>0</v>
      </c>
      <c r="E17" s="1">
        <f>D17*20</f>
        <v>0</v>
      </c>
    </row>
    <row r="18" spans="1:5">
      <c r="A18" s="6" t="s">
        <v>45</v>
      </c>
      <c r="C18" s="1"/>
      <c r="E18" s="1"/>
    </row>
    <row r="19" spans="1:5">
      <c r="A19" s="6"/>
      <c r="C19" s="1"/>
      <c r="E19" s="1"/>
    </row>
    <row r="20" spans="1:5">
      <c r="A20" t="s">
        <v>24</v>
      </c>
      <c r="C20" s="1"/>
      <c r="E20" s="1">
        <f t="shared" si="1"/>
        <v>0</v>
      </c>
    </row>
    <row r="21" spans="1:5">
      <c r="C21" s="1"/>
      <c r="E21" s="1"/>
    </row>
    <row r="22" spans="1:5">
      <c r="A22" s="2" t="s">
        <v>8</v>
      </c>
      <c r="C22" s="1"/>
      <c r="E22" s="1"/>
    </row>
    <row r="23" spans="1:5">
      <c r="A23" t="s">
        <v>9</v>
      </c>
      <c r="C23" s="1"/>
      <c r="E23" s="1"/>
    </row>
    <row r="24" spans="1:5">
      <c r="A24" t="s">
        <v>12</v>
      </c>
      <c r="C24" s="1">
        <v>0</v>
      </c>
      <c r="E24" s="1"/>
    </row>
    <row r="25" spans="1:5">
      <c r="C25" s="1"/>
      <c r="E25" s="1"/>
    </row>
    <row r="26" spans="1:5">
      <c r="A26" t="s">
        <v>16</v>
      </c>
      <c r="B26">
        <f>SUM(B4:B25)</f>
        <v>0</v>
      </c>
      <c r="C26" s="1">
        <f>SUM(C4:C25)</f>
        <v>0</v>
      </c>
      <c r="D26">
        <f>SUM(D4:D25)</f>
        <v>0</v>
      </c>
      <c r="E26" s="1">
        <f>SUM(E4:E25)</f>
        <v>0</v>
      </c>
    </row>
    <row r="27" spans="1:5">
      <c r="C27" s="1"/>
      <c r="E27" s="1"/>
    </row>
    <row r="28" spans="1:5">
      <c r="A28" s="14"/>
      <c r="B28" s="15" t="s">
        <v>20</v>
      </c>
      <c r="C28" s="16" t="s">
        <v>21</v>
      </c>
      <c r="D28" s="14"/>
      <c r="E28" s="17"/>
    </row>
    <row r="29" spans="1:5">
      <c r="A29" s="12" t="s">
        <v>18</v>
      </c>
      <c r="B29" s="12">
        <f>B26</f>
        <v>0</v>
      </c>
      <c r="C29" s="13">
        <f>C26</f>
        <v>0</v>
      </c>
      <c r="E29" s="1"/>
    </row>
    <row r="30" spans="1:5">
      <c r="A30" s="12" t="s">
        <v>19</v>
      </c>
      <c r="B30" s="12">
        <f>D26</f>
        <v>0</v>
      </c>
      <c r="C30" s="13">
        <f>E26</f>
        <v>0</v>
      </c>
      <c r="E30" s="1"/>
    </row>
    <row r="31" spans="1:5">
      <c r="A31" s="7" t="s">
        <v>13</v>
      </c>
      <c r="B31" s="10">
        <f>SUM(B29:B30)</f>
        <v>0</v>
      </c>
      <c r="C31" s="11">
        <f>SUM(C29:C30)</f>
        <v>0</v>
      </c>
      <c r="D31" s="8"/>
      <c r="E31" s="9"/>
    </row>
    <row r="32" spans="1:5">
      <c r="C32" s="1"/>
      <c r="E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dec 2012</vt:lpstr>
      <vt:lpstr>jan-june</vt:lpstr>
      <vt:lpstr>july-oct</vt:lpstr>
      <vt:lpstr>Sheet3</vt:lpstr>
      <vt:lpstr>'dec 2012'!Print_Area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</dc:creator>
  <cp:lastModifiedBy>Vicky Harris</cp:lastModifiedBy>
  <cp:lastPrinted>2014-02-12T20:56:25Z</cp:lastPrinted>
  <dcterms:created xsi:type="dcterms:W3CDTF">2013-01-27T00:24:26Z</dcterms:created>
  <dcterms:modified xsi:type="dcterms:W3CDTF">2014-02-13T20:22:40Z</dcterms:modified>
</cp:coreProperties>
</file>